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codeName="ThisWorkbook"/>
  <mc:AlternateContent xmlns:mc="http://schemas.openxmlformats.org/markup-compatibility/2006">
    <mc:Choice Requires="x15">
      <x15ac:absPath xmlns:x15ac="http://schemas.microsoft.com/office/spreadsheetml/2010/11/ac" url="D:\Usuarios\mkyle\Downloads\18-7 elecciones\"/>
    </mc:Choice>
  </mc:AlternateContent>
  <xr:revisionPtr revIDLastSave="0" documentId="13_ncr:1_{2C9C1CD0-D61B-447A-88CC-615CC42D6E70}" xr6:coauthVersionLast="36" xr6:coauthVersionMax="47" xr10:uidLastSave="{00000000-0000-0000-0000-000000000000}"/>
  <bookViews>
    <workbookView xWindow="0" yWindow="0" windowWidth="21570" windowHeight="7380" tabRatio="800" xr2:uid="{00000000-000D-0000-FFFF-FFFF00000000}"/>
  </bookViews>
  <sheets>
    <sheet name="TAPA" sheetId="15" r:id="rId1"/>
    <sheet name="Servicios" sheetId="14" r:id="rId2"/>
    <sheet name="1A-I" sheetId="7" r:id="rId3"/>
    <sheet name="1A-R" sheetId="6" r:id="rId4"/>
    <sheet name="1B-I" sheetId="5" r:id="rId5"/>
    <sheet name="1B-R" sheetId="4" r:id="rId6"/>
  </sheets>
  <definedNames>
    <definedName name="_xlnm.Print_Area" localSheetId="2">'1A-I'!$B$2:$I$39</definedName>
    <definedName name="_xlnm.Print_Area" localSheetId="3">'1A-R'!$B$2:$I$39</definedName>
    <definedName name="_xlnm.Print_Area" localSheetId="4">'1B-I'!$B$2:$I$39</definedName>
    <definedName name="_xlnm.Print_Area" localSheetId="5">'1B-R'!$B$2:$I$39</definedName>
    <definedName name="_xlnm.Print_Area" localSheetId="1">Servicios!$B$2:$J$35</definedName>
    <definedName name="_xlnm.Print_Area" localSheetId="0">TAPA!$B$1:$J$20</definedName>
    <definedName name="_xlnm.Print_Titles" localSheetId="1">Servicios!$29:$29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6" l="1"/>
  <c r="H23" i="6"/>
  <c r="H24" i="7"/>
  <c r="H23" i="7"/>
  <c r="B7" i="4" l="1"/>
  <c r="E7" i="4"/>
  <c r="C7" i="4"/>
  <c r="D7" i="4"/>
  <c r="B7" i="5"/>
  <c r="E7" i="5"/>
  <c r="C7" i="5"/>
  <c r="D7" i="5"/>
  <c r="B7" i="6"/>
  <c r="E7" i="6"/>
  <c r="C7" i="6"/>
  <c r="D7" i="6"/>
  <c r="B7" i="7"/>
  <c r="E7" i="7"/>
  <c r="C7" i="7"/>
  <c r="D7" i="7"/>
  <c r="D17" i="15"/>
  <c r="F7" i="7" l="1"/>
  <c r="B4" i="15"/>
  <c r="F7" i="6" l="1"/>
  <c r="F7" i="5" s="1"/>
  <c r="F7" i="4" s="1"/>
  <c r="I37" i="6" l="1"/>
  <c r="P37" i="6"/>
  <c r="N37" i="6"/>
  <c r="L37" i="6"/>
  <c r="P37" i="4" l="1"/>
  <c r="N37" i="4"/>
  <c r="L37" i="4"/>
  <c r="P37" i="5"/>
  <c r="N37" i="5"/>
  <c r="L37" i="5"/>
  <c r="I37" i="4" l="1"/>
  <c r="I37" i="7" l="1"/>
  <c r="I37" i="5"/>
  <c r="B2" i="7" l="1"/>
  <c r="B2" i="6"/>
  <c r="B2" i="5"/>
  <c r="B2" i="4"/>
</calcChain>
</file>

<file path=xl/sharedStrings.xml><?xml version="1.0" encoding="utf-8"?>
<sst xmlns="http://schemas.openxmlformats.org/spreadsheetml/2006/main" count="498" uniqueCount="82">
  <si>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</si>
  <si>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</si>
  <si>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</si>
  <si>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</si>
  <si>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</si>
  <si>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</si>
  <si>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</si>
  <si>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</si>
  <si>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</si>
  <si>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</si>
  <si>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</si>
  <si>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</si>
  <si>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</si>
  <si>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</si>
  <si>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</si>
  <si>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</si>
  <si>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</si>
  <si>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</si>
  <si>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</si>
  <si>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</si>
  <si>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</si>
  <si>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</si>
  <si>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</si>
  <si>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</si>
  <si>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</si>
  <si>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</si>
  <si>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</si>
  <si>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</si>
  <si>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</si>
  <si>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</si>
  <si>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</si>
  <si>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</si>
  <si>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</si>
  <si>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</si>
  <si>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</si>
  <si>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</si>
  <si>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</si>
  <si>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</si>
  <si>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</si>
  <si>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</si>
  <si>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</si>
  <si>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</si>
  <si>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</si>
  <si>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</si>
  <si>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</si>
  <si>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</si>
  <si>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</si>
  <si>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</si>
  <si>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X</t>
  </si>
  <si>
    <t>Realizado por</t>
  </si>
  <si>
    <t>Revisado por</t>
  </si>
  <si>
    <t>baja</t>
  </si>
  <si>
    <t/>
  </si>
  <si>
    <t>alta</t>
  </si>
  <si>
    <t>media</t>
  </si>
  <si>
    <t>POT</t>
  </si>
  <si>
    <t>TIPO REGULACIÓN</t>
  </si>
  <si>
    <t>PE</t>
  </si>
  <si>
    <t>TIPO ANEXO</t>
  </si>
  <si>
    <t>A1</t>
  </si>
  <si>
    <t>CORRELATIVO A1</t>
  </si>
  <si>
    <t>TIPO PROGRAMA</t>
  </si>
  <si>
    <t>ZONA REGULADA</t>
  </si>
  <si>
    <t>CON VERSIONES DE TRAZADO</t>
  </si>
  <si>
    <t>No</t>
  </si>
  <si>
    <t>RES N°</t>
  </si>
  <si>
    <t>RESUMEN DE SERVICIOS</t>
  </si>
  <si>
    <t>1. Descripción del Operador</t>
  </si>
  <si>
    <t>2. Resumen de servicios</t>
  </si>
  <si>
    <t>Servicio Nuevo</t>
  </si>
  <si>
    <t>Patricio Riquelme Suqzo</t>
  </si>
  <si>
    <t>ELECCIONES</t>
  </si>
  <si>
    <t>Mitchell Langley</t>
  </si>
  <si>
    <t>CASTRO L1</t>
  </si>
  <si>
    <t>L1</t>
  </si>
  <si>
    <t>Sociedad de Transportes Linea Uno Ltda.</t>
  </si>
  <si>
    <t>76.874.310-K</t>
  </si>
  <si>
    <t>1A</t>
  </si>
  <si>
    <t>1B</t>
  </si>
  <si>
    <t>Alto de Chiloé</t>
  </si>
  <si>
    <t>Gamboa</t>
  </si>
  <si>
    <t>P. Neruda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</si>
</sst>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6" fillId="4" borderId="1" xfId="0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3" fillId="0" borderId="0" xfId="0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3" fontId="6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/>
    </xf>
    <xf numFmtId="0" fontId="0" fillId="7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11" fillId="7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14" fillId="4" borderId="1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71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7">
    <tabColor rgb="FFFFC000"/>
    <pageSetUpPr fitToPage="1"/>
  </sheetPr>
  <dimension ref="B1:M21"/>
  <sheetViews>
    <sheetView tabSelected="1" zoomScale="86" zoomScaleNormal="70" workbookViewId="0">
      <selection activeCell="C29" sqref="C29"/>
    </sheetView>
  </sheetViews>
  <sheetFormatPr baseColWidth="10" defaultColWidth="11.42578125" defaultRowHeight="15" x14ac:dyDescent="0.25"/>
  <cols>
    <col min="1" max="1" width="3.28515625" style="22" customWidth="1"/>
    <col min="2" max="2" width="22" style="22" customWidth="1"/>
    <col min="3" max="3" width="20.85546875" style="23" customWidth="1"/>
    <col min="4" max="5" width="16.28515625" style="23" customWidth="1"/>
    <col min="6" max="6" width="13.28515625" style="23" customWidth="1"/>
    <col min="7" max="7" width="20" style="23" customWidth="1"/>
    <col min="8" max="8" width="9.28515625" style="22" customWidth="1"/>
    <col min="9" max="10" width="14.7109375" style="22" customWidth="1"/>
    <col min="11" max="11" width="2.85546875" style="22" customWidth="1"/>
    <col min="12" max="16384" width="11.42578125" style="22"/>
  </cols>
  <sheetData>
    <row r="1" spans="2:13" ht="15" customHeight="1" x14ac:dyDescent="0.25">
      <c r="M1" s="24"/>
    </row>
    <row r="2" spans="2:13" ht="23.25" x14ac:dyDescent="0.35">
      <c r="C2" s="22"/>
      <c r="D2" s="25"/>
      <c r="E2" s="22"/>
      <c r="F2" s="22"/>
      <c r="G2" s="22"/>
    </row>
    <row r="3" spans="2:13" ht="15" customHeight="1" x14ac:dyDescent="0.25">
      <c r="C3" s="22"/>
      <c r="D3" s="22"/>
      <c r="E3" s="22"/>
      <c r="F3" s="22"/>
      <c r="G3" s="22"/>
    </row>
    <row r="4" spans="2:13" ht="53.25" customHeight="1" x14ac:dyDescent="0.25">
      <c r="B4" s="44" t="str">
        <f>+D10&amp;"_"&amp;D11&amp;"_"&amp;D12&amp;"_"&amp;D13&amp;"_"&amp;I8&amp;"_"&amp;YEAR(D16)&amp;"_A1_"&amp;I9</f>
        <v>POT_X_CASTRO L1_L1_ELECCIONES_2021_A1_12</v>
      </c>
      <c r="C4" s="44"/>
      <c r="D4" s="44"/>
      <c r="E4" s="44"/>
      <c r="F4" s="44"/>
      <c r="G4" s="44"/>
      <c r="H4" s="44"/>
      <c r="I4" s="44"/>
      <c r="J4" s="44"/>
      <c r="M4" s="26"/>
    </row>
    <row r="5" spans="2:13" s="18" customFormat="1" x14ac:dyDescent="0.25">
      <c r="B5" s="22"/>
      <c r="C5" s="22"/>
      <c r="D5" s="22"/>
      <c r="E5" s="22"/>
      <c r="F5" s="22"/>
      <c r="G5" s="22"/>
      <c r="H5" s="22"/>
      <c r="I5" s="22"/>
      <c r="J5" s="22"/>
    </row>
    <row r="6" spans="2:13" s="18" customFormat="1" x14ac:dyDescent="0.25">
      <c r="B6" s="22"/>
      <c r="C6" s="22"/>
      <c r="D6" s="22"/>
      <c r="E6" s="22"/>
      <c r="F6" s="22"/>
      <c r="G6" s="22"/>
      <c r="H6" s="22"/>
      <c r="I6" s="22"/>
      <c r="J6" s="22"/>
    </row>
    <row r="7" spans="2:13" s="18" customFormat="1" x14ac:dyDescent="0.25">
      <c r="B7" s="22"/>
      <c r="C7" s="22"/>
      <c r="D7" s="22"/>
      <c r="E7" s="22"/>
      <c r="F7" s="22"/>
      <c r="G7" s="22"/>
      <c r="H7" s="22"/>
      <c r="I7" s="22"/>
      <c r="J7" s="22"/>
    </row>
    <row r="8" spans="2:13" x14ac:dyDescent="0.25">
      <c r="B8" s="37" t="s">
        <v>56</v>
      </c>
      <c r="C8" s="37"/>
      <c r="D8" s="45" t="s">
        <v>57</v>
      </c>
      <c r="E8" s="46"/>
      <c r="F8" s="22"/>
      <c r="G8" s="40" t="s">
        <v>41</v>
      </c>
      <c r="H8" s="40"/>
      <c r="I8" s="47" t="s">
        <v>71</v>
      </c>
      <c r="J8" s="47"/>
    </row>
    <row r="9" spans="2:13" x14ac:dyDescent="0.25">
      <c r="B9" s="37" t="s">
        <v>58</v>
      </c>
      <c r="C9" s="37"/>
      <c r="D9" s="38" t="s">
        <v>59</v>
      </c>
      <c r="E9" s="38"/>
      <c r="F9" s="22"/>
      <c r="G9" s="40" t="s">
        <v>60</v>
      </c>
      <c r="H9" s="40"/>
      <c r="I9" s="39">
        <v>12</v>
      </c>
      <c r="J9" s="39"/>
    </row>
    <row r="10" spans="2:13" x14ac:dyDescent="0.25">
      <c r="B10" s="40" t="s">
        <v>61</v>
      </c>
      <c r="C10" s="40"/>
      <c r="D10" s="39" t="s">
        <v>55</v>
      </c>
      <c r="E10" s="39"/>
      <c r="F10" s="22"/>
    </row>
    <row r="11" spans="2:13" x14ac:dyDescent="0.25">
      <c r="B11" s="40" t="s">
        <v>42</v>
      </c>
      <c r="C11" s="40"/>
      <c r="D11" s="39" t="s">
        <v>48</v>
      </c>
      <c r="E11" s="39"/>
      <c r="F11" s="22"/>
    </row>
    <row r="12" spans="2:13" x14ac:dyDescent="0.25">
      <c r="B12" s="40" t="s">
        <v>62</v>
      </c>
      <c r="C12" s="40"/>
      <c r="D12" s="39" t="s">
        <v>73</v>
      </c>
      <c r="E12" s="39"/>
      <c r="F12" s="22"/>
    </row>
    <row r="13" spans="2:13" x14ac:dyDescent="0.25">
      <c r="B13" s="40" t="s">
        <v>43</v>
      </c>
      <c r="C13" s="40"/>
      <c r="D13" s="39" t="s">
        <v>74</v>
      </c>
      <c r="E13" s="39"/>
    </row>
    <row r="14" spans="2:13" x14ac:dyDescent="0.25">
      <c r="B14" s="37" t="s">
        <v>63</v>
      </c>
      <c r="C14" s="37"/>
      <c r="D14" s="41" t="s">
        <v>64</v>
      </c>
      <c r="E14" s="41"/>
      <c r="G14" s="22"/>
    </row>
    <row r="15" spans="2:13" x14ac:dyDescent="0.25">
      <c r="B15" s="27"/>
      <c r="C15" s="27"/>
      <c r="G15" s="22"/>
    </row>
    <row r="16" spans="2:13" x14ac:dyDescent="0.25">
      <c r="B16" s="40" t="s">
        <v>44</v>
      </c>
      <c r="C16" s="40"/>
      <c r="D16" s="42">
        <v>44395</v>
      </c>
      <c r="E16" s="42"/>
      <c r="G16" s="28" t="s">
        <v>49</v>
      </c>
      <c r="H16" s="43" t="s">
        <v>70</v>
      </c>
      <c r="I16" s="43"/>
      <c r="J16" s="43"/>
    </row>
    <row r="17" spans="2:10" x14ac:dyDescent="0.25">
      <c r="B17" s="40" t="s">
        <v>45</v>
      </c>
      <c r="C17" s="40"/>
      <c r="D17" s="42">
        <f>+D16</f>
        <v>44395</v>
      </c>
      <c r="E17" s="42"/>
      <c r="G17" s="28" t="s">
        <v>50</v>
      </c>
      <c r="H17" s="43" t="s">
        <v>72</v>
      </c>
      <c r="I17" s="43"/>
      <c r="J17" s="43"/>
    </row>
    <row r="19" spans="2:10" x14ac:dyDescent="0.25">
      <c r="B19" s="37" t="s">
        <v>65</v>
      </c>
      <c r="C19" s="37"/>
      <c r="D19" s="38">
        <v>931</v>
      </c>
      <c r="E19" s="38"/>
    </row>
    <row r="21" spans="2:10" x14ac:dyDescent="0.25">
      <c r="F21" s="19"/>
    </row>
  </sheetData>
  <mergeCells count="27">
    <mergeCell ref="H17:J17"/>
    <mergeCell ref="B4:J4"/>
    <mergeCell ref="B12:C12"/>
    <mergeCell ref="D12:E12"/>
    <mergeCell ref="B8:C8"/>
    <mergeCell ref="D8:E8"/>
    <mergeCell ref="G8:H8"/>
    <mergeCell ref="I8:J8"/>
    <mergeCell ref="B9:C9"/>
    <mergeCell ref="D9:E9"/>
    <mergeCell ref="G9:H9"/>
    <mergeCell ref="B19:C19"/>
    <mergeCell ref="D19:E19"/>
    <mergeCell ref="I9:J9"/>
    <mergeCell ref="B10:C10"/>
    <mergeCell ref="D10:E10"/>
    <mergeCell ref="B11:C11"/>
    <mergeCell ref="D11:E11"/>
    <mergeCell ref="B13:C13"/>
    <mergeCell ref="D13:E13"/>
    <mergeCell ref="B14:C14"/>
    <mergeCell ref="D14:E14"/>
    <mergeCell ref="B17:C17"/>
    <mergeCell ref="B16:C16"/>
    <mergeCell ref="D16:E16"/>
    <mergeCell ref="H16:J16"/>
    <mergeCell ref="D17:E17"/>
  </mergeCells>
  <conditionalFormatting sqref="D10:E10 H16:H17">
    <cfRule type="expression" dxfId="170" priority="9">
      <formula>D10=""</formula>
    </cfRule>
  </conditionalFormatting>
  <conditionalFormatting sqref="D11:E11">
    <cfRule type="expression" dxfId="169" priority="8">
      <formula>D11=""</formula>
    </cfRule>
  </conditionalFormatting>
  <conditionalFormatting sqref="D12:E12">
    <cfRule type="expression" dxfId="168" priority="7">
      <formula>D12=""</formula>
    </cfRule>
  </conditionalFormatting>
  <conditionalFormatting sqref="D13:E13">
    <cfRule type="expression" dxfId="167" priority="6">
      <formula>D13=""</formula>
    </cfRule>
  </conditionalFormatting>
  <conditionalFormatting sqref="I8:J8">
    <cfRule type="expression" dxfId="166" priority="5">
      <formula>I8=""</formula>
    </cfRule>
  </conditionalFormatting>
  <conditionalFormatting sqref="I9:J9">
    <cfRule type="expression" dxfId="165" priority="4">
      <formula>I9=""</formula>
    </cfRule>
  </conditionalFormatting>
  <conditionalFormatting sqref="D16">
    <cfRule type="expression" dxfId="164" priority="3">
      <formula>D16=""</formula>
    </cfRule>
  </conditionalFormatting>
  <conditionalFormatting sqref="D17">
    <cfRule type="expression" dxfId="163" priority="2">
      <formula>D17=""</formula>
    </cfRule>
  </conditionalFormatting>
  <conditionalFormatting sqref="D9:E9">
    <cfRule type="expression" dxfId="162" priority="1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6">
    <tabColor rgb="FFFFC000"/>
    <pageSetUpPr fitToPage="1"/>
  </sheetPr>
  <dimension ref="A1:J18"/>
  <sheetViews>
    <sheetView zoomScale="70" zoomScaleNormal="70" workbookViewId="0">
      <selection activeCell="D16" sqref="D16"/>
    </sheetView>
  </sheetViews>
  <sheetFormatPr baseColWidth="10" defaultColWidth="11.42578125" defaultRowHeight="21" customHeight="1" x14ac:dyDescent="0.3"/>
  <cols>
    <col min="1" max="1" width="3.28515625" customWidth="1"/>
    <col min="2" max="2" width="18.28515625" style="14" customWidth="1"/>
    <col min="3" max="3" width="19.42578125" style="14" customWidth="1"/>
    <col min="4" max="4" width="15.28515625" style="17" customWidth="1"/>
    <col min="5" max="7" width="15.28515625" style="14" customWidth="1"/>
    <col min="8" max="8" width="18.7109375" style="14" customWidth="1"/>
    <col min="9" max="9" width="16.140625" style="14" bestFit="1" customWidth="1"/>
    <col min="10" max="10" width="16" style="13" customWidth="1"/>
    <col min="11" max="11" width="8.85546875" style="13" customWidth="1"/>
    <col min="12" max="16384" width="11.42578125" style="13"/>
  </cols>
  <sheetData>
    <row r="1" spans="1:10" ht="21" customHeight="1" x14ac:dyDescent="0.3">
      <c r="B1" s="13"/>
      <c r="D1" s="14"/>
      <c r="H1" s="13"/>
      <c r="I1" s="13"/>
    </row>
    <row r="2" spans="1:10" ht="21" customHeight="1" x14ac:dyDescent="0.35">
      <c r="B2" s="50" t="s">
        <v>66</v>
      </c>
      <c r="C2" s="50"/>
      <c r="D2" s="50"/>
      <c r="E2" s="50"/>
      <c r="F2" s="50"/>
      <c r="G2" s="50"/>
      <c r="H2" s="50"/>
      <c r="I2" s="50"/>
      <c r="J2" s="50"/>
    </row>
    <row r="3" spans="1:10" customFormat="1" ht="21" customHeight="1" x14ac:dyDescent="0.25"/>
    <row r="4" spans="1:10" ht="21" customHeight="1" x14ac:dyDescent="0.35">
      <c r="B4" s="15" t="s">
        <v>67</v>
      </c>
      <c r="D4" s="14"/>
      <c r="G4" s="13"/>
      <c r="H4" s="13"/>
      <c r="I4" s="13"/>
    </row>
    <row r="5" spans="1:10" ht="21" customHeight="1" x14ac:dyDescent="0.3">
      <c r="B5" s="13"/>
      <c r="D5" s="14"/>
      <c r="H5" s="13"/>
      <c r="I5" s="13"/>
    </row>
    <row r="6" spans="1:10" s="30" customFormat="1" ht="21" customHeight="1" x14ac:dyDescent="0.25">
      <c r="A6" s="29"/>
      <c r="B6" s="51" t="s">
        <v>46</v>
      </c>
      <c r="C6" s="52"/>
      <c r="D6" s="53" t="s">
        <v>75</v>
      </c>
      <c r="E6" s="54"/>
      <c r="F6" s="54"/>
      <c r="G6" s="55"/>
      <c r="I6" s="31" t="s">
        <v>47</v>
      </c>
      <c r="J6" s="32" t="s">
        <v>76</v>
      </c>
    </row>
    <row r="7" spans="1:10" customFormat="1" ht="21" customHeight="1" x14ac:dyDescent="0.25"/>
    <row r="8" spans="1:10" ht="21" customHeight="1" x14ac:dyDescent="0.3">
      <c r="B8" s="13"/>
      <c r="D8" s="14"/>
      <c r="H8" s="13"/>
      <c r="I8" s="13"/>
    </row>
    <row r="9" spans="1:10" ht="21" customHeight="1" x14ac:dyDescent="0.35">
      <c r="B9" s="15" t="s">
        <v>68</v>
      </c>
      <c r="D9" s="14"/>
      <c r="H9" s="13"/>
      <c r="I9" s="13"/>
    </row>
    <row r="10" spans="1:10" ht="21" customHeight="1" x14ac:dyDescent="0.3">
      <c r="B10" s="13"/>
      <c r="D10" s="14"/>
      <c r="H10" s="13"/>
      <c r="I10" s="13"/>
    </row>
    <row r="11" spans="1:10" ht="21" customHeight="1" x14ac:dyDescent="0.3">
      <c r="B11" s="21" t="s">
        <v>1</v>
      </c>
      <c r="C11" s="21" t="s">
        <v>2</v>
      </c>
      <c r="D11" s="56" t="s">
        <v>3</v>
      </c>
      <c r="E11" s="56"/>
      <c r="F11" s="56" t="s">
        <v>4</v>
      </c>
      <c r="G11" s="56"/>
      <c r="H11" s="33" t="s">
        <v>69</v>
      </c>
      <c r="I11" s="13"/>
    </row>
    <row r="12" spans="1:10" ht="21" customHeight="1" x14ac:dyDescent="0.3">
      <c r="B12" s="16" t="s">
        <v>77</v>
      </c>
      <c r="C12" s="16" t="s">
        <v>40</v>
      </c>
      <c r="D12" s="48" t="s">
        <v>79</v>
      </c>
      <c r="E12" s="49"/>
      <c r="F12" s="48" t="s">
        <v>80</v>
      </c>
      <c r="G12" s="49"/>
      <c r="H12" s="34" t="s">
        <v>64</v>
      </c>
      <c r="I12" s="13"/>
    </row>
    <row r="13" spans="1:10" ht="21" customHeight="1" x14ac:dyDescent="0.3">
      <c r="B13" s="16" t="s">
        <v>77</v>
      </c>
      <c r="C13" s="16" t="s">
        <v>39</v>
      </c>
      <c r="D13" s="48" t="s">
        <v>80</v>
      </c>
      <c r="E13" s="49"/>
      <c r="F13" s="48" t="s">
        <v>79</v>
      </c>
      <c r="G13" s="49"/>
      <c r="H13" s="34" t="s">
        <v>64</v>
      </c>
      <c r="I13" s="13"/>
    </row>
    <row r="14" spans="1:10" ht="21" customHeight="1" x14ac:dyDescent="0.3">
      <c r="B14" s="16" t="s">
        <v>78</v>
      </c>
      <c r="C14" s="16" t="s">
        <v>40</v>
      </c>
      <c r="D14" s="48" t="s">
        <v>81</v>
      </c>
      <c r="E14" s="49"/>
      <c r="F14" s="48" t="s">
        <v>80</v>
      </c>
      <c r="G14" s="49"/>
      <c r="H14" s="34" t="s">
        <v>64</v>
      </c>
      <c r="I14" s="13"/>
    </row>
    <row r="15" spans="1:10" ht="21" customHeight="1" x14ac:dyDescent="0.3">
      <c r="B15" s="16" t="s">
        <v>78</v>
      </c>
      <c r="C15" s="16" t="s">
        <v>39</v>
      </c>
      <c r="D15" s="48" t="s">
        <v>80</v>
      </c>
      <c r="E15" s="49"/>
      <c r="F15" s="48" t="s">
        <v>81</v>
      </c>
      <c r="G15" s="49"/>
      <c r="H15" s="34" t="s">
        <v>64</v>
      </c>
      <c r="I15" s="13"/>
    </row>
    <row r="16" spans="1:10" ht="21" customHeight="1" x14ac:dyDescent="0.3">
      <c r="J16" s="35"/>
    </row>
    <row r="17" spans="10:10" ht="21" customHeight="1" x14ac:dyDescent="0.3">
      <c r="J17" s="35"/>
    </row>
    <row r="18" spans="10:10" ht="21" customHeight="1" x14ac:dyDescent="0.3">
      <c r="J18" s="35"/>
    </row>
  </sheetData>
  <mergeCells count="13">
    <mergeCell ref="B2:J2"/>
    <mergeCell ref="B6:C6"/>
    <mergeCell ref="D6:G6"/>
    <mergeCell ref="D11:E11"/>
    <mergeCell ref="F11:G11"/>
    <mergeCell ref="F12:G12"/>
    <mergeCell ref="D13:E13"/>
    <mergeCell ref="F13:G13"/>
    <mergeCell ref="D14:E14"/>
    <mergeCell ref="F14:G14"/>
    <mergeCell ref="D12:E12"/>
    <mergeCell ref="D15:E15"/>
    <mergeCell ref="F15:G15"/>
  </mergeCells>
  <conditionalFormatting sqref="J6">
    <cfRule type="expression" dxfId="161" priority="20">
      <formula>J6=""</formula>
    </cfRule>
  </conditionalFormatting>
  <conditionalFormatting sqref="D6:G6">
    <cfRule type="expression" dxfId="160" priority="19">
      <formula>D6=""</formula>
    </cfRule>
  </conditionalFormatting>
  <conditionalFormatting sqref="B12:C12">
    <cfRule type="expression" dxfId="159" priority="18">
      <formula>B12=""</formula>
    </cfRule>
  </conditionalFormatting>
  <conditionalFormatting sqref="B13:C13">
    <cfRule type="expression" dxfId="158" priority="17">
      <formula>B13=""</formula>
    </cfRule>
  </conditionalFormatting>
  <conditionalFormatting sqref="B14:C14">
    <cfRule type="expression" dxfId="157" priority="16">
      <formula>B14=""</formula>
    </cfRule>
  </conditionalFormatting>
  <conditionalFormatting sqref="B15:C15">
    <cfRule type="expression" dxfId="156" priority="15">
      <formula>B15=""</formula>
    </cfRule>
  </conditionalFormatting>
  <conditionalFormatting sqref="D12">
    <cfRule type="expression" dxfId="155" priority="12">
      <formula>D12=""</formula>
    </cfRule>
  </conditionalFormatting>
  <conditionalFormatting sqref="F12">
    <cfRule type="expression" dxfId="154" priority="11">
      <formula>F12=""</formula>
    </cfRule>
  </conditionalFormatting>
  <conditionalFormatting sqref="D13">
    <cfRule type="expression" dxfId="153" priority="10">
      <formula>D13=""</formula>
    </cfRule>
  </conditionalFormatting>
  <conditionalFormatting sqref="F13">
    <cfRule type="expression" dxfId="152" priority="9">
      <formula>F13=""</formula>
    </cfRule>
  </conditionalFormatting>
  <conditionalFormatting sqref="D14">
    <cfRule type="expression" dxfId="151" priority="8">
      <formula>D14=""</formula>
    </cfRule>
  </conditionalFormatting>
  <conditionalFormatting sqref="F14">
    <cfRule type="expression" dxfId="150" priority="7">
      <formula>F14=""</formula>
    </cfRule>
  </conditionalFormatting>
  <conditionalFormatting sqref="D15">
    <cfRule type="expression" dxfId="149" priority="6">
      <formula>D15=""</formula>
    </cfRule>
  </conditionalFormatting>
  <conditionalFormatting sqref="F15">
    <cfRule type="expression" dxfId="148" priority="5">
      <formula>F15=""</formula>
    </cfRule>
  </conditionalFormatting>
  <dataValidations count="1">
    <dataValidation allowBlank="1" showInputMessage="1" showErrorMessage="1" prompt="Origen y Destino como LOCALIDAD" sqref="D11:E1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14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0">
    <tabColor rgb="FF00B050"/>
    <pageSetUpPr fitToPage="1"/>
  </sheetPr>
  <dimension ref="B2:I38"/>
  <sheetViews>
    <sheetView zoomScale="69" zoomScaleNormal="100" workbookViewId="0">
      <selection activeCell="D13" sqref="D13:I36"/>
    </sheetView>
  </sheetViews>
  <sheetFormatPr baseColWidth="10" defaultRowHeight="15" x14ac:dyDescent="0.25"/>
  <cols>
    <col min="1" max="1" width="4.7109375" customWidth="1"/>
    <col min="2" max="5" width="15.7109375" customWidth="1"/>
    <col min="6" max="6" width="18.140625" bestFit="1" customWidth="1"/>
    <col min="7" max="9" width="15.7109375" customWidth="1"/>
  </cols>
  <sheetData>
    <row r="2" spans="2:9" ht="21" x14ac:dyDescent="0.25">
      <c r="B2" s="57" t="str">
        <f>"PROGRAMA DE OPERACIÓN DEL SERVICIO ("&amp;B7&amp;" - "&amp;C7&amp;")"</f>
        <v>PROGRAMA DE OPERACIÓN DEL SERVICIO (1A - Ida)</v>
      </c>
      <c r="C2" s="57"/>
      <c r="D2" s="57"/>
      <c r="E2" s="57"/>
      <c r="F2" s="57"/>
      <c r="G2" s="57"/>
      <c r="H2" s="57"/>
      <c r="I2" s="57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" t="str">
        <f>Servicios!B12</f>
        <v>1A</v>
      </c>
      <c r="C7" s="4" t="str">
        <f>Servicios!C12</f>
        <v>Ida</v>
      </c>
      <c r="D7" s="4" t="str">
        <f>Servicios!D12</f>
        <v>Alto de Chiloé</v>
      </c>
      <c r="E7" s="4" t="str">
        <f>Servicios!F12</f>
        <v>Gamboa</v>
      </c>
      <c r="F7" s="4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58" t="s">
        <v>7</v>
      </c>
      <c r="C11" s="58" t="s">
        <v>8</v>
      </c>
      <c r="D11" s="59" t="s">
        <v>9</v>
      </c>
      <c r="E11" s="59"/>
      <c r="F11" s="59" t="s">
        <v>10</v>
      </c>
      <c r="G11" s="59"/>
      <c r="H11" s="59" t="s">
        <v>11</v>
      </c>
      <c r="I11" s="59"/>
    </row>
    <row r="12" spans="2:9" ht="30" x14ac:dyDescent="0.25">
      <c r="B12" s="58"/>
      <c r="C12" s="58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36"/>
      <c r="E13" s="60"/>
      <c r="F13" s="36"/>
      <c r="G13" s="36"/>
      <c r="H13" s="36"/>
      <c r="I13" s="36"/>
    </row>
    <row r="14" spans="2:9" ht="15.75" x14ac:dyDescent="0.25">
      <c r="B14" s="9">
        <v>1</v>
      </c>
      <c r="C14" s="10" t="s">
        <v>15</v>
      </c>
      <c r="D14" s="61"/>
      <c r="E14" s="61"/>
      <c r="F14" s="61"/>
      <c r="G14" s="61"/>
      <c r="H14" s="61"/>
      <c r="I14" s="61"/>
    </row>
    <row r="15" spans="2:9" ht="15.75" x14ac:dyDescent="0.25">
      <c r="B15" s="6">
        <v>2</v>
      </c>
      <c r="C15" s="7" t="s">
        <v>16</v>
      </c>
      <c r="D15" s="36"/>
      <c r="E15" s="36"/>
      <c r="F15" s="36"/>
      <c r="G15" s="36"/>
      <c r="H15" s="36"/>
      <c r="I15" s="36"/>
    </row>
    <row r="16" spans="2:9" ht="15.75" x14ac:dyDescent="0.25">
      <c r="B16" s="9">
        <v>3</v>
      </c>
      <c r="C16" s="10" t="s">
        <v>17</v>
      </c>
      <c r="D16" s="61"/>
      <c r="E16" s="61"/>
      <c r="F16" s="61"/>
      <c r="G16" s="61"/>
      <c r="H16" s="61"/>
      <c r="I16" s="61"/>
    </row>
    <row r="17" spans="2:9" ht="15.75" x14ac:dyDescent="0.25">
      <c r="B17" s="6">
        <v>4</v>
      </c>
      <c r="C17" s="7" t="s">
        <v>18</v>
      </c>
      <c r="D17" s="36"/>
      <c r="E17" s="36"/>
      <c r="F17" s="36"/>
      <c r="G17" s="36"/>
      <c r="H17" s="36"/>
      <c r="I17" s="36"/>
    </row>
    <row r="18" spans="2:9" ht="15.75" x14ac:dyDescent="0.25">
      <c r="B18" s="9">
        <v>5</v>
      </c>
      <c r="C18" s="10" t="s">
        <v>19</v>
      </c>
      <c r="D18" s="61"/>
      <c r="E18" s="61"/>
      <c r="F18" s="61"/>
      <c r="G18" s="61"/>
      <c r="H18" s="61"/>
      <c r="I18" s="61"/>
    </row>
    <row r="19" spans="2:9" ht="15.75" x14ac:dyDescent="0.25">
      <c r="B19" s="6">
        <v>6</v>
      </c>
      <c r="C19" s="7" t="s">
        <v>20</v>
      </c>
      <c r="D19" s="36"/>
      <c r="E19" s="36"/>
      <c r="F19" s="36"/>
      <c r="G19" s="36"/>
      <c r="H19" s="62"/>
      <c r="I19" s="62"/>
    </row>
    <row r="20" spans="2:9" ht="15.75" x14ac:dyDescent="0.25">
      <c r="B20" s="9">
        <v>7</v>
      </c>
      <c r="C20" s="10" t="s">
        <v>21</v>
      </c>
      <c r="D20" s="61"/>
      <c r="E20" s="61"/>
      <c r="F20" s="61"/>
      <c r="G20" s="61"/>
      <c r="H20" s="61"/>
      <c r="I20" s="61"/>
    </row>
    <row r="21" spans="2:9" ht="15.75" x14ac:dyDescent="0.25">
      <c r="B21" s="6">
        <v>8</v>
      </c>
      <c r="C21" s="7" t="s">
        <v>22</v>
      </c>
      <c r="D21" s="36"/>
      <c r="E21" s="36"/>
      <c r="F21" s="36"/>
      <c r="G21" s="36"/>
      <c r="H21" s="62" t="s">
        <v>51</v>
      </c>
      <c r="I21" s="62">
        <v>1</v>
      </c>
    </row>
    <row r="22" spans="2:9" ht="15.75" x14ac:dyDescent="0.25">
      <c r="B22" s="9">
        <v>9</v>
      </c>
      <c r="C22" s="10" t="s">
        <v>23</v>
      </c>
      <c r="D22" s="61"/>
      <c r="E22" s="61"/>
      <c r="F22" s="61"/>
      <c r="G22" s="61"/>
      <c r="H22" s="61" t="s">
        <v>51</v>
      </c>
      <c r="I22" s="61">
        <v>1</v>
      </c>
    </row>
    <row r="23" spans="2:9" ht="15.75" x14ac:dyDescent="0.25">
      <c r="B23" s="6">
        <v>10</v>
      </c>
      <c r="C23" s="7" t="s">
        <v>24</v>
      </c>
      <c r="D23" s="36"/>
      <c r="E23" s="36"/>
      <c r="F23" s="36"/>
      <c r="G23" s="36"/>
      <c r="H23" s="62" t="str">
        <f>IF(OR(I23="-",I23=0),"",IF(AND(I23&gt;=1,I23&lt;=2),"baja",IF(AND(I23&gt;2,I23&lt;=3,B23&gt;=15),"media",IF(AND(I23&gt;2,I23&lt;=3,B23&lt;15),"alta",""))))</f>
        <v>baja</v>
      </c>
      <c r="I23" s="62">
        <v>1</v>
      </c>
    </row>
    <row r="24" spans="2:9" ht="15.75" x14ac:dyDescent="0.25">
      <c r="B24" s="9">
        <v>11</v>
      </c>
      <c r="C24" s="10" t="s">
        <v>25</v>
      </c>
      <c r="D24" s="61"/>
      <c r="E24" s="61"/>
      <c r="F24" s="61"/>
      <c r="G24" s="61"/>
      <c r="H24" s="61" t="str">
        <f>IF(OR(I24="-",I24=0),"",IF(AND(I24&gt;=1,I24&lt;=2),"baja",IF(AND(I24&gt;2,I24&lt;=3,B24&gt;=15),"media",IF(AND(I24&gt;2,I24&lt;=3,B24&lt;15),"alta",""))))</f>
        <v>baja</v>
      </c>
      <c r="I24" s="61">
        <v>1</v>
      </c>
    </row>
    <row r="25" spans="2:9" ht="15.75" x14ac:dyDescent="0.25">
      <c r="B25" s="6">
        <v>12</v>
      </c>
      <c r="C25" s="7" t="s">
        <v>26</v>
      </c>
      <c r="D25" s="36"/>
      <c r="E25" s="36"/>
      <c r="F25" s="36"/>
      <c r="G25" s="36"/>
      <c r="H25" s="62" t="s">
        <v>53</v>
      </c>
      <c r="I25" s="62">
        <v>1</v>
      </c>
    </row>
    <row r="26" spans="2:9" ht="15.75" x14ac:dyDescent="0.25">
      <c r="B26" s="9">
        <v>13</v>
      </c>
      <c r="C26" s="10" t="s">
        <v>27</v>
      </c>
      <c r="D26" s="61"/>
      <c r="E26" s="61"/>
      <c r="F26" s="61"/>
      <c r="G26" s="61"/>
      <c r="H26" s="61" t="s">
        <v>54</v>
      </c>
      <c r="I26" s="61">
        <v>1</v>
      </c>
    </row>
    <row r="27" spans="2:9" ht="15.75" x14ac:dyDescent="0.25">
      <c r="B27" s="6">
        <v>14</v>
      </c>
      <c r="C27" s="7" t="s">
        <v>28</v>
      </c>
      <c r="D27" s="36"/>
      <c r="E27" s="36"/>
      <c r="F27" s="36"/>
      <c r="G27" s="36"/>
      <c r="H27" s="62" t="s">
        <v>54</v>
      </c>
      <c r="I27" s="62">
        <v>1</v>
      </c>
    </row>
    <row r="28" spans="2:9" ht="15.75" x14ac:dyDescent="0.25">
      <c r="B28" s="9">
        <v>15</v>
      </c>
      <c r="C28" s="10" t="s">
        <v>29</v>
      </c>
      <c r="D28" s="61"/>
      <c r="E28" s="61"/>
      <c r="F28" s="61"/>
      <c r="G28" s="61"/>
      <c r="H28" s="61" t="s">
        <v>53</v>
      </c>
      <c r="I28" s="61">
        <v>1</v>
      </c>
    </row>
    <row r="29" spans="2:9" ht="15.75" x14ac:dyDescent="0.25">
      <c r="B29" s="6">
        <v>16</v>
      </c>
      <c r="C29" s="7" t="s">
        <v>30</v>
      </c>
      <c r="D29" s="36"/>
      <c r="E29" s="36"/>
      <c r="F29" s="36"/>
      <c r="G29" s="36"/>
      <c r="H29" s="62" t="s">
        <v>53</v>
      </c>
      <c r="I29" s="62">
        <v>1</v>
      </c>
    </row>
    <row r="30" spans="2:9" ht="15.75" x14ac:dyDescent="0.25">
      <c r="B30" s="9">
        <v>17</v>
      </c>
      <c r="C30" s="10" t="s">
        <v>31</v>
      </c>
      <c r="D30" s="61"/>
      <c r="E30" s="61"/>
      <c r="F30" s="61"/>
      <c r="G30" s="61"/>
      <c r="H30" s="61" t="s">
        <v>51</v>
      </c>
      <c r="I30" s="61">
        <v>1</v>
      </c>
    </row>
    <row r="31" spans="2:9" ht="15.75" x14ac:dyDescent="0.25">
      <c r="B31" s="6">
        <v>18</v>
      </c>
      <c r="C31" s="7" t="s">
        <v>32</v>
      </c>
      <c r="D31" s="36"/>
      <c r="E31" s="36"/>
      <c r="F31" s="36"/>
      <c r="G31" s="36"/>
      <c r="H31" s="62" t="s">
        <v>51</v>
      </c>
      <c r="I31" s="62">
        <v>1</v>
      </c>
    </row>
    <row r="32" spans="2:9" ht="15.75" x14ac:dyDescent="0.25">
      <c r="B32" s="9">
        <v>19</v>
      </c>
      <c r="C32" s="10" t="s">
        <v>33</v>
      </c>
      <c r="D32" s="61"/>
      <c r="E32" s="61"/>
      <c r="F32" s="61"/>
      <c r="G32" s="61"/>
      <c r="H32" s="61"/>
      <c r="I32" s="61"/>
    </row>
    <row r="33" spans="2:9" ht="15.75" x14ac:dyDescent="0.25">
      <c r="B33" s="6">
        <v>20</v>
      </c>
      <c r="C33" s="7" t="s">
        <v>34</v>
      </c>
      <c r="D33" s="36"/>
      <c r="E33" s="36"/>
      <c r="F33" s="36"/>
      <c r="G33" s="36"/>
      <c r="H33" s="62"/>
      <c r="I33" s="62"/>
    </row>
    <row r="34" spans="2:9" ht="15.75" x14ac:dyDescent="0.25">
      <c r="B34" s="9">
        <v>21</v>
      </c>
      <c r="C34" s="10" t="s">
        <v>35</v>
      </c>
      <c r="D34" s="61"/>
      <c r="E34" s="61"/>
      <c r="F34" s="61"/>
      <c r="G34" s="61"/>
      <c r="H34" s="61"/>
      <c r="I34" s="61"/>
    </row>
    <row r="35" spans="2:9" ht="15.75" x14ac:dyDescent="0.25">
      <c r="B35" s="6">
        <v>22</v>
      </c>
      <c r="C35" s="7" t="s">
        <v>36</v>
      </c>
      <c r="D35" s="36"/>
      <c r="E35" s="36"/>
      <c r="F35" s="36"/>
      <c r="G35" s="36"/>
      <c r="H35" s="36"/>
      <c r="I35" s="36"/>
    </row>
    <row r="36" spans="2:9" ht="15.75" x14ac:dyDescent="0.25">
      <c r="B36" s="9">
        <v>23</v>
      </c>
      <c r="C36" s="10" t="s">
        <v>37</v>
      </c>
      <c r="D36" s="61"/>
      <c r="E36" s="61"/>
      <c r="F36" s="61"/>
      <c r="G36" s="61"/>
      <c r="H36" s="61"/>
      <c r="I36" s="61"/>
    </row>
    <row r="37" spans="2:9" ht="15.75" x14ac:dyDescent="0.25">
      <c r="B37" s="6" t="s">
        <v>38</v>
      </c>
      <c r="C37" s="7"/>
      <c r="D37" s="12"/>
      <c r="E37" s="12"/>
      <c r="F37" s="12"/>
      <c r="G37" s="12"/>
      <c r="H37" s="12"/>
      <c r="I37" s="12">
        <f>+IF(SUM(I13:I36)=0,"",SUM(I13:I36))</f>
        <v>11</v>
      </c>
    </row>
    <row r="38" spans="2:9" x14ac:dyDescent="0.25">
      <c r="B38" s="1"/>
      <c r="E38" s="20"/>
      <c r="F38" s="20"/>
      <c r="G38" s="20"/>
      <c r="H38" s="20"/>
      <c r="I38" s="20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type="expression" dxfId="147" priority="113">
      <formula>F7=""</formula>
    </cfRule>
  </conditionalFormatting>
  <conditionalFormatting sqref="B7:E7">
    <cfRule type="expression" dxfId="146" priority="11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9">
    <tabColor rgb="FF00B050"/>
    <pageSetUpPr fitToPage="1"/>
  </sheetPr>
  <dimension ref="B2:P38"/>
  <sheetViews>
    <sheetView zoomScale="57" zoomScaleNormal="70" workbookViewId="0">
      <selection activeCell="I45" sqref="I45"/>
    </sheetView>
  </sheetViews>
  <sheetFormatPr baseColWidth="10" defaultRowHeight="15" x14ac:dyDescent="0.25"/>
  <cols>
    <col min="1" max="1" width="4.7109375" customWidth="1"/>
    <col min="2" max="5" width="15.7109375" customWidth="1"/>
    <col min="6" max="6" width="18.140625" bestFit="1" customWidth="1"/>
    <col min="7" max="9" width="15.7109375" customWidth="1"/>
    <col min="10" max="10" width="11.42578125" customWidth="1"/>
    <col min="11" max="16" width="11.42578125" hidden="1" customWidth="1"/>
  </cols>
  <sheetData>
    <row r="2" spans="2:16" ht="21" x14ac:dyDescent="0.25">
      <c r="B2" s="57" t="str">
        <f>"PROGRAMA DE OPERACIÓN DEL SERVICIO ("&amp;B7&amp;" - "&amp;C7&amp;")"</f>
        <v>PROGRAMA DE OPERACIÓN DEL SERVICIO (1A - Regreso)</v>
      </c>
      <c r="C2" s="57"/>
      <c r="D2" s="57"/>
      <c r="E2" s="57"/>
      <c r="F2" s="57"/>
      <c r="G2" s="57"/>
      <c r="H2" s="57"/>
      <c r="I2" s="57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6" x14ac:dyDescent="0.25">
      <c r="B7" s="4" t="str">
        <f>Servicios!B13</f>
        <v>1A</v>
      </c>
      <c r="C7" s="4" t="str">
        <f>Servicios!C13</f>
        <v>Regreso</v>
      </c>
      <c r="D7" s="4" t="str">
        <f>Servicios!D13</f>
        <v>Gamboa</v>
      </c>
      <c r="E7" s="4" t="str">
        <f>Servicios!F13</f>
        <v>Alto de Chiloé</v>
      </c>
      <c r="F7" s="4" t="str">
        <f>+'1A-I'!F7</f>
        <v>ELECCIONES</v>
      </c>
      <c r="G7" s="3"/>
    </row>
    <row r="9" spans="2:16" s="1" customFormat="1" x14ac:dyDescent="0.25">
      <c r="B9" s="1" t="s">
        <v>6</v>
      </c>
    </row>
    <row r="11" spans="2:16" ht="22.5" customHeight="1" x14ac:dyDescent="0.25">
      <c r="B11" s="58" t="s">
        <v>7</v>
      </c>
      <c r="C11" s="58" t="s">
        <v>8</v>
      </c>
      <c r="D11" s="59" t="s">
        <v>9</v>
      </c>
      <c r="E11" s="59"/>
      <c r="F11" s="59" t="s">
        <v>10</v>
      </c>
      <c r="G11" s="59"/>
      <c r="H11" s="59" t="s">
        <v>11</v>
      </c>
      <c r="I11" s="59"/>
      <c r="K11" s="59" t="s">
        <v>9</v>
      </c>
      <c r="L11" s="59"/>
      <c r="M11" s="59" t="s">
        <v>10</v>
      </c>
      <c r="N11" s="59"/>
      <c r="O11" s="59" t="s">
        <v>11</v>
      </c>
      <c r="P11" s="59"/>
    </row>
    <row r="12" spans="2:16" ht="30" x14ac:dyDescent="0.25">
      <c r="B12" s="58"/>
      <c r="C12" s="58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  <c r="K12" s="5" t="s">
        <v>12</v>
      </c>
      <c r="L12" s="5" t="s">
        <v>13</v>
      </c>
      <c r="M12" s="5" t="s">
        <v>12</v>
      </c>
      <c r="N12" s="5" t="s">
        <v>13</v>
      </c>
      <c r="O12" s="5" t="s">
        <v>12</v>
      </c>
      <c r="P12" s="5" t="s">
        <v>13</v>
      </c>
    </row>
    <row r="13" spans="2:16" ht="15.75" customHeight="1" x14ac:dyDescent="0.25">
      <c r="B13" s="6">
        <v>0</v>
      </c>
      <c r="C13" s="7" t="s">
        <v>14</v>
      </c>
      <c r="D13" s="36"/>
      <c r="E13" s="60"/>
      <c r="F13" s="36"/>
      <c r="G13" s="36"/>
      <c r="H13" s="36"/>
      <c r="I13" s="36"/>
      <c r="K13" s="8" t="s">
        <v>52</v>
      </c>
      <c r="L13" s="8"/>
      <c r="M13" s="8" t="s">
        <v>52</v>
      </c>
      <c r="N13" s="8"/>
      <c r="O13" s="8" t="s">
        <v>52</v>
      </c>
      <c r="P13" s="8"/>
    </row>
    <row r="14" spans="2:16" ht="15.75" x14ac:dyDescent="0.25">
      <c r="B14" s="9">
        <v>1</v>
      </c>
      <c r="C14" s="10" t="s">
        <v>15</v>
      </c>
      <c r="D14" s="61"/>
      <c r="E14" s="61"/>
      <c r="F14" s="61"/>
      <c r="G14" s="61"/>
      <c r="H14" s="61"/>
      <c r="I14" s="61"/>
      <c r="K14" s="11" t="s">
        <v>52</v>
      </c>
      <c r="L14" s="11"/>
      <c r="M14" s="11" t="s">
        <v>52</v>
      </c>
      <c r="N14" s="11"/>
      <c r="O14" s="11" t="s">
        <v>52</v>
      </c>
      <c r="P14" s="11"/>
    </row>
    <row r="15" spans="2:16" ht="15.75" x14ac:dyDescent="0.25">
      <c r="B15" s="6">
        <v>2</v>
      </c>
      <c r="C15" s="7" t="s">
        <v>16</v>
      </c>
      <c r="D15" s="36"/>
      <c r="E15" s="36"/>
      <c r="F15" s="36"/>
      <c r="G15" s="36"/>
      <c r="H15" s="36"/>
      <c r="I15" s="36"/>
      <c r="K15" s="8" t="s">
        <v>52</v>
      </c>
      <c r="L15" s="8"/>
      <c r="M15" s="8" t="s">
        <v>52</v>
      </c>
      <c r="N15" s="8"/>
      <c r="O15" s="8" t="s">
        <v>52</v>
      </c>
      <c r="P15" s="8"/>
    </row>
    <row r="16" spans="2:16" ht="15.75" x14ac:dyDescent="0.25">
      <c r="B16" s="9">
        <v>3</v>
      </c>
      <c r="C16" s="10" t="s">
        <v>17</v>
      </c>
      <c r="D16" s="61"/>
      <c r="E16" s="61"/>
      <c r="F16" s="61"/>
      <c r="G16" s="61"/>
      <c r="H16" s="61"/>
      <c r="I16" s="61"/>
      <c r="K16" s="11" t="s">
        <v>52</v>
      </c>
      <c r="L16" s="11"/>
      <c r="M16" s="11" t="s">
        <v>52</v>
      </c>
      <c r="N16" s="11"/>
      <c r="O16" s="11" t="s">
        <v>52</v>
      </c>
      <c r="P16" s="11"/>
    </row>
    <row r="17" spans="2:16" ht="15.75" x14ac:dyDescent="0.25">
      <c r="B17" s="6">
        <v>4</v>
      </c>
      <c r="C17" s="7" t="s">
        <v>18</v>
      </c>
      <c r="D17" s="36"/>
      <c r="E17" s="36"/>
      <c r="F17" s="36"/>
      <c r="G17" s="36"/>
      <c r="H17" s="36"/>
      <c r="I17" s="36"/>
      <c r="K17" s="8" t="s">
        <v>52</v>
      </c>
      <c r="L17" s="8"/>
      <c r="M17" s="8" t="s">
        <v>52</v>
      </c>
      <c r="N17" s="8"/>
      <c r="O17" s="8" t="s">
        <v>52</v>
      </c>
      <c r="P17" s="8"/>
    </row>
    <row r="18" spans="2:16" ht="15.75" x14ac:dyDescent="0.25">
      <c r="B18" s="9">
        <v>5</v>
      </c>
      <c r="C18" s="10" t="s">
        <v>19</v>
      </c>
      <c r="D18" s="61"/>
      <c r="E18" s="61"/>
      <c r="F18" s="61"/>
      <c r="G18" s="61"/>
      <c r="H18" s="61"/>
      <c r="I18" s="61"/>
      <c r="K18" s="11" t="s">
        <v>52</v>
      </c>
      <c r="L18" s="11"/>
      <c r="M18" s="11" t="s">
        <v>52</v>
      </c>
      <c r="N18" s="11"/>
      <c r="O18" s="11" t="s">
        <v>52</v>
      </c>
      <c r="P18" s="11"/>
    </row>
    <row r="19" spans="2:16" ht="15.75" x14ac:dyDescent="0.25">
      <c r="B19" s="6">
        <v>6</v>
      </c>
      <c r="C19" s="7" t="s">
        <v>20</v>
      </c>
      <c r="D19" s="36"/>
      <c r="E19" s="36"/>
      <c r="F19" s="36"/>
      <c r="G19" s="36"/>
      <c r="H19" s="62"/>
      <c r="I19" s="62"/>
      <c r="K19" s="8" t="s">
        <v>51</v>
      </c>
      <c r="L19" s="8">
        <v>0</v>
      </c>
      <c r="M19" s="8" t="s">
        <v>52</v>
      </c>
      <c r="N19" s="8"/>
      <c r="O19" s="8" t="s">
        <v>52</v>
      </c>
      <c r="P19" s="8"/>
    </row>
    <row r="20" spans="2:16" ht="15.75" x14ac:dyDescent="0.25">
      <c r="B20" s="9">
        <v>7</v>
      </c>
      <c r="C20" s="10" t="s">
        <v>21</v>
      </c>
      <c r="D20" s="61"/>
      <c r="E20" s="61"/>
      <c r="F20" s="61"/>
      <c r="G20" s="61"/>
      <c r="H20" s="61"/>
      <c r="I20" s="61"/>
      <c r="K20" s="11" t="s">
        <v>53</v>
      </c>
      <c r="L20" s="11">
        <v>7</v>
      </c>
      <c r="M20" s="11" t="s">
        <v>51</v>
      </c>
      <c r="N20" s="11">
        <v>2</v>
      </c>
      <c r="O20" s="11" t="s">
        <v>52</v>
      </c>
      <c r="P20" s="11"/>
    </row>
    <row r="21" spans="2:16" ht="15.75" x14ac:dyDescent="0.25">
      <c r="B21" s="6">
        <v>8</v>
      </c>
      <c r="C21" s="7" t="s">
        <v>22</v>
      </c>
      <c r="D21" s="36"/>
      <c r="E21" s="36"/>
      <c r="F21" s="36"/>
      <c r="G21" s="36"/>
      <c r="H21" s="62"/>
      <c r="I21" s="62"/>
      <c r="K21" s="8" t="s">
        <v>53</v>
      </c>
      <c r="L21" s="8">
        <v>8</v>
      </c>
      <c r="M21" s="8" t="s">
        <v>54</v>
      </c>
      <c r="N21" s="8">
        <v>4</v>
      </c>
      <c r="O21" s="8" t="s">
        <v>52</v>
      </c>
      <c r="P21" s="8"/>
    </row>
    <row r="22" spans="2:16" ht="15.75" x14ac:dyDescent="0.25">
      <c r="B22" s="9">
        <v>9</v>
      </c>
      <c r="C22" s="10" t="s">
        <v>23</v>
      </c>
      <c r="D22" s="61"/>
      <c r="E22" s="61"/>
      <c r="F22" s="61"/>
      <c r="G22" s="61"/>
      <c r="H22" s="61" t="s">
        <v>51</v>
      </c>
      <c r="I22" s="61">
        <v>1</v>
      </c>
      <c r="K22" s="11" t="s">
        <v>53</v>
      </c>
      <c r="L22" s="11">
        <v>8</v>
      </c>
      <c r="M22" s="11" t="s">
        <v>54</v>
      </c>
      <c r="N22" s="11">
        <v>5</v>
      </c>
      <c r="O22" s="11" t="s">
        <v>51</v>
      </c>
      <c r="P22" s="11">
        <v>1</v>
      </c>
    </row>
    <row r="23" spans="2:16" ht="15.75" x14ac:dyDescent="0.25">
      <c r="B23" s="6">
        <v>10</v>
      </c>
      <c r="C23" s="7" t="s">
        <v>24</v>
      </c>
      <c r="D23" s="36"/>
      <c r="E23" s="36"/>
      <c r="F23" s="36"/>
      <c r="G23" s="36"/>
      <c r="H23" s="62" t="str">
        <f>IF(OR(I23="-",I23=0),"",IF(AND(I23&gt;=1,I23&lt;=2),"baja",IF(AND(I23&gt;2,I23&lt;=3,B23&gt;=15),"media",IF(AND(I23&gt;2,I23&lt;=3,B23&lt;15),"alta",""))))</f>
        <v>baja</v>
      </c>
      <c r="I23" s="62">
        <v>1</v>
      </c>
      <c r="K23" s="8" t="s">
        <v>53</v>
      </c>
      <c r="L23" s="8">
        <v>8</v>
      </c>
      <c r="M23" s="8" t="s">
        <v>54</v>
      </c>
      <c r="N23" s="8">
        <v>5</v>
      </c>
      <c r="O23" s="8" t="s">
        <v>54</v>
      </c>
      <c r="P23" s="8">
        <v>4</v>
      </c>
    </row>
    <row r="24" spans="2:16" ht="15.75" x14ac:dyDescent="0.25">
      <c r="B24" s="9">
        <v>11</v>
      </c>
      <c r="C24" s="10" t="s">
        <v>25</v>
      </c>
      <c r="D24" s="61"/>
      <c r="E24" s="61"/>
      <c r="F24" s="61"/>
      <c r="G24" s="61"/>
      <c r="H24" s="61" t="str">
        <f>IF(OR(I24="-",I24=0),"",IF(AND(I24&gt;=1,I24&lt;=2),"baja",IF(AND(I24&gt;2,I24&lt;=3,B24&gt;=15),"media",IF(AND(I24&gt;2,I24&lt;=3,B24&lt;15),"alta",""))))</f>
        <v>baja</v>
      </c>
      <c r="I24" s="61">
        <v>1</v>
      </c>
      <c r="K24" s="11" t="s">
        <v>53</v>
      </c>
      <c r="L24" s="11">
        <v>8</v>
      </c>
      <c r="M24" s="11" t="s">
        <v>54</v>
      </c>
      <c r="N24" s="11">
        <v>5</v>
      </c>
      <c r="O24" s="11" t="s">
        <v>54</v>
      </c>
      <c r="P24" s="11">
        <v>4</v>
      </c>
    </row>
    <row r="25" spans="2:16" ht="15.75" x14ac:dyDescent="0.25">
      <c r="B25" s="6">
        <v>12</v>
      </c>
      <c r="C25" s="7" t="s">
        <v>26</v>
      </c>
      <c r="D25" s="36"/>
      <c r="E25" s="36"/>
      <c r="F25" s="36"/>
      <c r="G25" s="36"/>
      <c r="H25" s="62" t="s">
        <v>53</v>
      </c>
      <c r="I25" s="62">
        <v>1</v>
      </c>
      <c r="K25" s="8" t="s">
        <v>53</v>
      </c>
      <c r="L25" s="8">
        <v>8</v>
      </c>
      <c r="M25" s="8" t="s">
        <v>54</v>
      </c>
      <c r="N25" s="8">
        <v>5</v>
      </c>
      <c r="O25" s="8" t="s">
        <v>54</v>
      </c>
      <c r="P25" s="8">
        <v>4</v>
      </c>
    </row>
    <row r="26" spans="2:16" ht="15.75" x14ac:dyDescent="0.25">
      <c r="B26" s="9">
        <v>13</v>
      </c>
      <c r="C26" s="10" t="s">
        <v>27</v>
      </c>
      <c r="D26" s="61"/>
      <c r="E26" s="61"/>
      <c r="F26" s="61"/>
      <c r="G26" s="61"/>
      <c r="H26" s="61" t="s">
        <v>54</v>
      </c>
      <c r="I26" s="61">
        <v>1</v>
      </c>
      <c r="K26" s="11" t="s">
        <v>53</v>
      </c>
      <c r="L26" s="11">
        <v>7</v>
      </c>
      <c r="M26" s="11" t="s">
        <v>54</v>
      </c>
      <c r="N26" s="11">
        <v>5</v>
      </c>
      <c r="O26" s="11" t="s">
        <v>54</v>
      </c>
      <c r="P26" s="11">
        <v>4</v>
      </c>
    </row>
    <row r="27" spans="2:16" ht="15.75" x14ac:dyDescent="0.25">
      <c r="B27" s="6">
        <v>14</v>
      </c>
      <c r="C27" s="7" t="s">
        <v>28</v>
      </c>
      <c r="D27" s="36"/>
      <c r="E27" s="36"/>
      <c r="F27" s="36"/>
      <c r="G27" s="36"/>
      <c r="H27" s="62" t="s">
        <v>54</v>
      </c>
      <c r="I27" s="62">
        <v>1</v>
      </c>
      <c r="K27" s="8" t="s">
        <v>53</v>
      </c>
      <c r="L27" s="8">
        <v>8</v>
      </c>
      <c r="M27" s="8" t="s">
        <v>54</v>
      </c>
      <c r="N27" s="8">
        <v>5</v>
      </c>
      <c r="O27" s="8" t="s">
        <v>54</v>
      </c>
      <c r="P27" s="8">
        <v>4</v>
      </c>
    </row>
    <row r="28" spans="2:16" ht="15.75" x14ac:dyDescent="0.25">
      <c r="B28" s="9">
        <v>15</v>
      </c>
      <c r="C28" s="10" t="s">
        <v>29</v>
      </c>
      <c r="D28" s="61"/>
      <c r="E28" s="61"/>
      <c r="F28" s="61"/>
      <c r="G28" s="61"/>
      <c r="H28" s="61" t="s">
        <v>53</v>
      </c>
      <c r="I28" s="61">
        <v>1</v>
      </c>
      <c r="K28" s="11" t="s">
        <v>53</v>
      </c>
      <c r="L28" s="11">
        <v>8</v>
      </c>
      <c r="M28" s="11" t="s">
        <v>54</v>
      </c>
      <c r="N28" s="11">
        <v>5</v>
      </c>
      <c r="O28" s="11" t="s">
        <v>54</v>
      </c>
      <c r="P28" s="11">
        <v>4</v>
      </c>
    </row>
    <row r="29" spans="2:16" ht="15.75" x14ac:dyDescent="0.25">
      <c r="B29" s="6">
        <v>16</v>
      </c>
      <c r="C29" s="7" t="s">
        <v>30</v>
      </c>
      <c r="D29" s="36"/>
      <c r="E29" s="36"/>
      <c r="F29" s="36"/>
      <c r="G29" s="36"/>
      <c r="H29" s="62" t="s">
        <v>53</v>
      </c>
      <c r="I29" s="62">
        <v>1</v>
      </c>
      <c r="K29" s="8" t="s">
        <v>53</v>
      </c>
      <c r="L29" s="8">
        <v>8</v>
      </c>
      <c r="M29" s="8" t="s">
        <v>54</v>
      </c>
      <c r="N29" s="8">
        <v>5</v>
      </c>
      <c r="O29" s="8" t="s">
        <v>54</v>
      </c>
      <c r="P29" s="8">
        <v>4</v>
      </c>
    </row>
    <row r="30" spans="2:16" ht="15.75" x14ac:dyDescent="0.25">
      <c r="B30" s="9">
        <v>17</v>
      </c>
      <c r="C30" s="10" t="s">
        <v>31</v>
      </c>
      <c r="D30" s="61"/>
      <c r="E30" s="61"/>
      <c r="F30" s="61"/>
      <c r="G30" s="61"/>
      <c r="H30" s="61" t="s">
        <v>51</v>
      </c>
      <c r="I30" s="61">
        <v>1</v>
      </c>
      <c r="K30" s="11" t="s">
        <v>53</v>
      </c>
      <c r="L30" s="11">
        <v>8</v>
      </c>
      <c r="M30" s="11" t="s">
        <v>54</v>
      </c>
      <c r="N30" s="11">
        <v>5</v>
      </c>
      <c r="O30" s="11" t="s">
        <v>54</v>
      </c>
      <c r="P30" s="11">
        <v>4</v>
      </c>
    </row>
    <row r="31" spans="2:16" ht="15.75" x14ac:dyDescent="0.25">
      <c r="B31" s="6">
        <v>18</v>
      </c>
      <c r="C31" s="7" t="s">
        <v>32</v>
      </c>
      <c r="D31" s="36"/>
      <c r="E31" s="36"/>
      <c r="F31" s="36"/>
      <c r="G31" s="36"/>
      <c r="H31" s="62" t="s">
        <v>51</v>
      </c>
      <c r="I31" s="62">
        <v>1</v>
      </c>
      <c r="K31" s="8" t="s">
        <v>53</v>
      </c>
      <c r="L31" s="8">
        <v>8</v>
      </c>
      <c r="M31" s="8" t="s">
        <v>54</v>
      </c>
      <c r="N31" s="8">
        <v>5</v>
      </c>
      <c r="O31" s="8" t="s">
        <v>54</v>
      </c>
      <c r="P31" s="8">
        <v>4</v>
      </c>
    </row>
    <row r="32" spans="2:16" ht="15.75" x14ac:dyDescent="0.25">
      <c r="B32" s="9">
        <v>19</v>
      </c>
      <c r="C32" s="10" t="s">
        <v>33</v>
      </c>
      <c r="D32" s="61"/>
      <c r="E32" s="61"/>
      <c r="F32" s="61"/>
      <c r="G32" s="61"/>
      <c r="H32" s="61"/>
      <c r="I32" s="61"/>
      <c r="K32" s="11" t="s">
        <v>53</v>
      </c>
      <c r="L32" s="11">
        <v>8</v>
      </c>
      <c r="M32" s="11" t="s">
        <v>54</v>
      </c>
      <c r="N32" s="11">
        <v>4</v>
      </c>
      <c r="O32" s="11" t="s">
        <v>51</v>
      </c>
      <c r="P32" s="11">
        <v>2</v>
      </c>
    </row>
    <row r="33" spans="2:16" ht="15.75" x14ac:dyDescent="0.25">
      <c r="B33" s="6">
        <v>20</v>
      </c>
      <c r="C33" s="7" t="s">
        <v>34</v>
      </c>
      <c r="D33" s="36"/>
      <c r="E33" s="36"/>
      <c r="F33" s="36"/>
      <c r="G33" s="36"/>
      <c r="H33" s="62"/>
      <c r="I33" s="62"/>
      <c r="K33" s="8" t="s">
        <v>51</v>
      </c>
      <c r="L33" s="8">
        <v>3</v>
      </c>
      <c r="M33" s="8" t="s">
        <v>51</v>
      </c>
      <c r="N33" s="8">
        <v>0</v>
      </c>
      <c r="O33" s="8" t="s">
        <v>52</v>
      </c>
      <c r="P33" s="8"/>
    </row>
    <row r="34" spans="2:16" ht="15.75" x14ac:dyDescent="0.25">
      <c r="B34" s="9">
        <v>21</v>
      </c>
      <c r="C34" s="10" t="s">
        <v>35</v>
      </c>
      <c r="D34" s="61"/>
      <c r="E34" s="61"/>
      <c r="F34" s="61"/>
      <c r="G34" s="61"/>
      <c r="H34" s="61"/>
      <c r="I34" s="61"/>
      <c r="K34" s="11" t="s">
        <v>51</v>
      </c>
      <c r="L34" s="11">
        <v>0</v>
      </c>
      <c r="M34" s="11" t="s">
        <v>52</v>
      </c>
      <c r="N34" s="11"/>
      <c r="O34" s="11" t="s">
        <v>52</v>
      </c>
      <c r="P34" s="11"/>
    </row>
    <row r="35" spans="2:16" ht="15.75" x14ac:dyDescent="0.25">
      <c r="B35" s="6">
        <v>22</v>
      </c>
      <c r="C35" s="7" t="s">
        <v>36</v>
      </c>
      <c r="D35" s="36"/>
      <c r="E35" s="36"/>
      <c r="F35" s="36"/>
      <c r="G35" s="36"/>
      <c r="H35" s="36"/>
      <c r="I35" s="36"/>
      <c r="K35" s="8" t="s">
        <v>52</v>
      </c>
      <c r="L35" s="8"/>
      <c r="M35" s="8" t="s">
        <v>52</v>
      </c>
      <c r="N35" s="8"/>
      <c r="O35" s="8" t="s">
        <v>52</v>
      </c>
      <c r="P35" s="8"/>
    </row>
    <row r="36" spans="2:16" ht="15.75" x14ac:dyDescent="0.25">
      <c r="B36" s="9">
        <v>23</v>
      </c>
      <c r="C36" s="10" t="s">
        <v>37</v>
      </c>
      <c r="D36" s="61"/>
      <c r="E36" s="61"/>
      <c r="F36" s="61"/>
      <c r="G36" s="61"/>
      <c r="H36" s="61"/>
      <c r="I36" s="61"/>
      <c r="K36" s="11" t="s">
        <v>52</v>
      </c>
      <c r="L36" s="11"/>
      <c r="M36" s="11" t="s">
        <v>52</v>
      </c>
      <c r="N36" s="11"/>
      <c r="O36" s="11" t="s">
        <v>52</v>
      </c>
      <c r="P36" s="11"/>
    </row>
    <row r="37" spans="2:16" ht="15.75" x14ac:dyDescent="0.25">
      <c r="B37" s="6" t="s">
        <v>38</v>
      </c>
      <c r="C37" s="7"/>
      <c r="D37" s="12"/>
      <c r="E37" s="12"/>
      <c r="F37" s="12"/>
      <c r="G37" s="12"/>
      <c r="H37" s="12"/>
      <c r="I37" s="12">
        <f>+IF(SUM(I13:I36)=0,"",SUM(I13:I36))</f>
        <v>10</v>
      </c>
      <c r="K37" s="8"/>
      <c r="L37" s="8">
        <f>+IF(SUM(L13:L36)=0,"",SUM(L13:L36))</f>
        <v>105</v>
      </c>
      <c r="M37" s="8"/>
      <c r="N37" s="8">
        <f>+IF(SUM(N13:N36)=0,"",SUM(N13:N36))</f>
        <v>60</v>
      </c>
      <c r="O37" s="8"/>
      <c r="P37" s="8">
        <f>+IF(SUM(P13:P36)=0,"",SUM(P13:P36))</f>
        <v>39</v>
      </c>
    </row>
    <row r="38" spans="2:16" x14ac:dyDescent="0.25">
      <c r="B38" s="1"/>
      <c r="E38" s="20"/>
      <c r="F38" s="20"/>
      <c r="G38" s="20"/>
      <c r="H38" s="20"/>
      <c r="I38" s="20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B7:E7">
    <cfRule type="expression" dxfId="145" priority="66">
      <formula>B7=""</formula>
    </cfRule>
  </conditionalFormatting>
  <conditionalFormatting sqref="F7">
    <cfRule type="expression" dxfId="144" priority="65">
      <formula>F7=""</formula>
    </cfRule>
  </conditionalFormatting>
  <conditionalFormatting sqref="K13 L21:P21 L23:P23 L25:P25 L27:P27 L29:P29">
    <cfRule type="cellIs" dxfId="143" priority="57" operator="notEqual">
      <formula>D13</formula>
    </cfRule>
  </conditionalFormatting>
  <conditionalFormatting sqref="L13:P13">
    <cfRule type="cellIs" dxfId="142" priority="56" operator="notEqual">
      <formula>E13</formula>
    </cfRule>
  </conditionalFormatting>
  <conditionalFormatting sqref="K15">
    <cfRule type="cellIs" dxfId="141" priority="55" operator="notEqual">
      <formula>D15</formula>
    </cfRule>
  </conditionalFormatting>
  <conditionalFormatting sqref="L15:P15">
    <cfRule type="cellIs" dxfId="140" priority="54" operator="notEqual">
      <formula>E15</formula>
    </cfRule>
  </conditionalFormatting>
  <conditionalFormatting sqref="K17">
    <cfRule type="cellIs" dxfId="139" priority="53" operator="notEqual">
      <formula>D17</formula>
    </cfRule>
  </conditionalFormatting>
  <conditionalFormatting sqref="L17:P17">
    <cfRule type="cellIs" dxfId="138" priority="52" operator="notEqual">
      <formula>E17</formula>
    </cfRule>
  </conditionalFormatting>
  <conditionalFormatting sqref="K19">
    <cfRule type="cellIs" dxfId="137" priority="51" operator="notEqual">
      <formula>D19</formula>
    </cfRule>
  </conditionalFormatting>
  <conditionalFormatting sqref="L19:P19">
    <cfRule type="cellIs" dxfId="136" priority="50" operator="notEqual">
      <formula>E19</formula>
    </cfRule>
  </conditionalFormatting>
  <conditionalFormatting sqref="K21">
    <cfRule type="cellIs" dxfId="135" priority="49" operator="notEqual">
      <formula>D21</formula>
    </cfRule>
  </conditionalFormatting>
  <conditionalFormatting sqref="K23">
    <cfRule type="cellIs" dxfId="134" priority="47" operator="notEqual">
      <formula>D23</formula>
    </cfRule>
  </conditionalFormatting>
  <conditionalFormatting sqref="K25">
    <cfRule type="cellIs" dxfId="133" priority="45" operator="notEqual">
      <formula>D25</formula>
    </cfRule>
  </conditionalFormatting>
  <conditionalFormatting sqref="K27">
    <cfRule type="cellIs" dxfId="132" priority="43" operator="notEqual">
      <formula>D27</formula>
    </cfRule>
  </conditionalFormatting>
  <conditionalFormatting sqref="K29">
    <cfRule type="cellIs" dxfId="131" priority="41" operator="notEqual">
      <formula>D29</formula>
    </cfRule>
  </conditionalFormatting>
  <conditionalFormatting sqref="K31">
    <cfRule type="cellIs" dxfId="130" priority="39" operator="notEqual">
      <formula>D31</formula>
    </cfRule>
  </conditionalFormatting>
  <conditionalFormatting sqref="L31:P31">
    <cfRule type="cellIs" dxfId="129" priority="38" operator="notEqual">
      <formula>E31</formula>
    </cfRule>
  </conditionalFormatting>
  <conditionalFormatting sqref="K33">
    <cfRule type="cellIs" dxfId="128" priority="37" operator="notEqual">
      <formula>D33</formula>
    </cfRule>
  </conditionalFormatting>
  <conditionalFormatting sqref="L33:P33">
    <cfRule type="cellIs" dxfId="127" priority="36" operator="notEqual">
      <formula>E33</formula>
    </cfRule>
  </conditionalFormatting>
  <conditionalFormatting sqref="K35">
    <cfRule type="cellIs" dxfId="126" priority="35" operator="notEqual">
      <formula>D35</formula>
    </cfRule>
  </conditionalFormatting>
  <conditionalFormatting sqref="L35:P35">
    <cfRule type="cellIs" dxfId="125" priority="34" operator="notEqual">
      <formula>E35</formula>
    </cfRule>
  </conditionalFormatting>
  <conditionalFormatting sqref="K37">
    <cfRule type="cellIs" dxfId="124" priority="33" operator="notEqual">
      <formula>D37</formula>
    </cfRule>
  </conditionalFormatting>
  <conditionalFormatting sqref="L37:P37">
    <cfRule type="cellIs" dxfId="123" priority="32" operator="notEqual">
      <formula>E37</formula>
    </cfRule>
  </conditionalFormatting>
  <conditionalFormatting sqref="K14 L22:P22 L24:P24 L26:P26 L28:P28 L30:P30">
    <cfRule type="cellIs" dxfId="122" priority="31" operator="notEqual">
      <formula>D14</formula>
    </cfRule>
  </conditionalFormatting>
  <conditionalFormatting sqref="L14:P14">
    <cfRule type="cellIs" dxfId="121" priority="30" operator="notEqual">
      <formula>E14</formula>
    </cfRule>
  </conditionalFormatting>
  <conditionalFormatting sqref="K16">
    <cfRule type="cellIs" dxfId="120" priority="29" operator="notEqual">
      <formula>D16</formula>
    </cfRule>
  </conditionalFormatting>
  <conditionalFormatting sqref="L16:P16">
    <cfRule type="cellIs" dxfId="119" priority="28" operator="notEqual">
      <formula>E16</formula>
    </cfRule>
  </conditionalFormatting>
  <conditionalFormatting sqref="K18">
    <cfRule type="cellIs" dxfId="118" priority="27" operator="notEqual">
      <formula>D18</formula>
    </cfRule>
  </conditionalFormatting>
  <conditionalFormatting sqref="L18:P18">
    <cfRule type="cellIs" dxfId="117" priority="26" operator="notEqual">
      <formula>E18</formula>
    </cfRule>
  </conditionalFormatting>
  <conditionalFormatting sqref="K20">
    <cfRule type="cellIs" dxfId="116" priority="25" operator="notEqual">
      <formula>D20</formula>
    </cfRule>
  </conditionalFormatting>
  <conditionalFormatting sqref="L20:P20">
    <cfRule type="cellIs" dxfId="115" priority="24" operator="notEqual">
      <formula>E20</formula>
    </cfRule>
  </conditionalFormatting>
  <conditionalFormatting sqref="K22">
    <cfRule type="cellIs" dxfId="114" priority="23" operator="notEqual">
      <formula>D22</formula>
    </cfRule>
  </conditionalFormatting>
  <conditionalFormatting sqref="K24">
    <cfRule type="cellIs" dxfId="113" priority="21" operator="notEqual">
      <formula>D24</formula>
    </cfRule>
  </conditionalFormatting>
  <conditionalFormatting sqref="K26">
    <cfRule type="cellIs" dxfId="112" priority="19" operator="notEqual">
      <formula>D26</formula>
    </cfRule>
  </conditionalFormatting>
  <conditionalFormatting sqref="K28">
    <cfRule type="cellIs" dxfId="111" priority="17" operator="notEqual">
      <formula>D28</formula>
    </cfRule>
  </conditionalFormatting>
  <conditionalFormatting sqref="K30">
    <cfRule type="cellIs" dxfId="110" priority="15" operator="notEqual">
      <formula>D30</formula>
    </cfRule>
  </conditionalFormatting>
  <conditionalFormatting sqref="K32">
    <cfRule type="cellIs" dxfId="109" priority="13" operator="notEqual">
      <formula>D32</formula>
    </cfRule>
  </conditionalFormatting>
  <conditionalFormatting sqref="L32:P32">
    <cfRule type="cellIs" dxfId="108" priority="12" operator="notEqual">
      <formula>E32</formula>
    </cfRule>
  </conditionalFormatting>
  <conditionalFormatting sqref="K34">
    <cfRule type="cellIs" dxfId="107" priority="11" operator="notEqual">
      <formula>D34</formula>
    </cfRule>
  </conditionalFormatting>
  <conditionalFormatting sqref="L34:P34">
    <cfRule type="cellIs" dxfId="106" priority="10" operator="notEqual">
      <formula>E34</formula>
    </cfRule>
  </conditionalFormatting>
  <conditionalFormatting sqref="K36">
    <cfRule type="cellIs" dxfId="105" priority="9" operator="notEqual">
      <formula>D36</formula>
    </cfRule>
  </conditionalFormatting>
  <conditionalFormatting sqref="L36:P36">
    <cfRule type="cellIs" dxfId="104" priority="8" operator="notEqual">
      <formula>E36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8">
    <tabColor rgb="FF00B050"/>
    <pageSetUpPr fitToPage="1"/>
  </sheetPr>
  <dimension ref="B2:P38"/>
  <sheetViews>
    <sheetView zoomScale="80" zoomScaleNormal="80" workbookViewId="0">
      <selection activeCell="D13" sqref="D13:I36"/>
    </sheetView>
  </sheetViews>
  <sheetFormatPr baseColWidth="10" defaultRowHeight="15" x14ac:dyDescent="0.25"/>
  <cols>
    <col min="1" max="1" width="4.7109375" customWidth="1"/>
    <col min="2" max="5" width="15.7109375" customWidth="1"/>
    <col min="6" max="6" width="18.140625" bestFit="1" customWidth="1"/>
    <col min="7" max="9" width="15.7109375" customWidth="1"/>
    <col min="11" max="16" width="11.42578125" hidden="1" customWidth="1"/>
  </cols>
  <sheetData>
    <row r="2" spans="2:16" ht="21" x14ac:dyDescent="0.25">
      <c r="B2" s="57" t="str">
        <f>"PROGRAMA DE OPERACIÓN DEL SERVICIO ("&amp;B7&amp;" - "&amp;C7&amp;")"</f>
        <v>PROGRAMA DE OPERACIÓN DEL SERVICIO (1B - Ida)</v>
      </c>
      <c r="C2" s="57"/>
      <c r="D2" s="57"/>
      <c r="E2" s="57"/>
      <c r="F2" s="57"/>
      <c r="G2" s="57"/>
      <c r="H2" s="57"/>
      <c r="I2" s="57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6" x14ac:dyDescent="0.25">
      <c r="B7" s="4" t="str">
        <f>Servicios!B14</f>
        <v>1B</v>
      </c>
      <c r="C7" s="4" t="str">
        <f>Servicios!C14</f>
        <v>Ida</v>
      </c>
      <c r="D7" s="4" t="str">
        <f>Servicios!D14</f>
        <v>P. Neruda</v>
      </c>
      <c r="E7" s="4" t="str">
        <f>Servicios!F14</f>
        <v>Gamboa</v>
      </c>
      <c r="F7" s="4" t="str">
        <f>+'1A-R'!F7</f>
        <v>ELECCIONES</v>
      </c>
      <c r="G7" s="3"/>
    </row>
    <row r="9" spans="2:16" s="1" customFormat="1" x14ac:dyDescent="0.25">
      <c r="B9" s="1" t="s">
        <v>6</v>
      </c>
    </row>
    <row r="11" spans="2:16" ht="22.5" customHeight="1" x14ac:dyDescent="0.25">
      <c r="B11" s="58" t="s">
        <v>7</v>
      </c>
      <c r="C11" s="58" t="s">
        <v>8</v>
      </c>
      <c r="D11" s="59" t="s">
        <v>9</v>
      </c>
      <c r="E11" s="59"/>
      <c r="F11" s="59" t="s">
        <v>10</v>
      </c>
      <c r="G11" s="59"/>
      <c r="H11" s="59" t="s">
        <v>11</v>
      </c>
      <c r="I11" s="59"/>
      <c r="K11" s="59" t="s">
        <v>9</v>
      </c>
      <c r="L11" s="59"/>
      <c r="M11" s="59" t="s">
        <v>10</v>
      </c>
      <c r="N11" s="59"/>
      <c r="O11" s="59" t="s">
        <v>11</v>
      </c>
      <c r="P11" s="59"/>
    </row>
    <row r="12" spans="2:16" ht="30" x14ac:dyDescent="0.25">
      <c r="B12" s="58"/>
      <c r="C12" s="58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  <c r="K12" s="5" t="s">
        <v>12</v>
      </c>
      <c r="L12" s="5" t="s">
        <v>13</v>
      </c>
      <c r="M12" s="5" t="s">
        <v>12</v>
      </c>
      <c r="N12" s="5" t="s">
        <v>13</v>
      </c>
      <c r="O12" s="5" t="s">
        <v>12</v>
      </c>
      <c r="P12" s="5" t="s">
        <v>13</v>
      </c>
    </row>
    <row r="13" spans="2:16" ht="15.75" customHeight="1" x14ac:dyDescent="0.25">
      <c r="B13" s="6">
        <v>0</v>
      </c>
      <c r="C13" s="7" t="s">
        <v>14</v>
      </c>
      <c r="D13" s="60"/>
      <c r="E13" s="60"/>
      <c r="F13" s="36"/>
      <c r="G13" s="36"/>
      <c r="H13" s="36"/>
      <c r="I13" s="36"/>
      <c r="K13" s="8" t="s">
        <v>52</v>
      </c>
      <c r="L13" s="8"/>
      <c r="M13" s="8" t="s">
        <v>52</v>
      </c>
      <c r="N13" s="8"/>
      <c r="O13" s="8" t="s">
        <v>52</v>
      </c>
      <c r="P13" s="8"/>
    </row>
    <row r="14" spans="2:16" ht="15.75" x14ac:dyDescent="0.25">
      <c r="B14" s="9">
        <v>1</v>
      </c>
      <c r="C14" s="10" t="s">
        <v>15</v>
      </c>
      <c r="D14" s="61"/>
      <c r="E14" s="61"/>
      <c r="F14" s="61"/>
      <c r="G14" s="61"/>
      <c r="H14" s="61"/>
      <c r="I14" s="61"/>
      <c r="K14" s="11" t="s">
        <v>52</v>
      </c>
      <c r="L14" s="11"/>
      <c r="M14" s="11" t="s">
        <v>52</v>
      </c>
      <c r="N14" s="11"/>
      <c r="O14" s="11" t="s">
        <v>52</v>
      </c>
      <c r="P14" s="11"/>
    </row>
    <row r="15" spans="2:16" ht="15.75" x14ac:dyDescent="0.25">
      <c r="B15" s="6">
        <v>2</v>
      </c>
      <c r="C15" s="7" t="s">
        <v>16</v>
      </c>
      <c r="D15" s="36"/>
      <c r="E15" s="36"/>
      <c r="F15" s="36"/>
      <c r="G15" s="36"/>
      <c r="H15" s="36"/>
      <c r="I15" s="36"/>
      <c r="K15" s="8" t="s">
        <v>52</v>
      </c>
      <c r="L15" s="8"/>
      <c r="M15" s="8" t="s">
        <v>52</v>
      </c>
      <c r="N15" s="8"/>
      <c r="O15" s="8" t="s">
        <v>52</v>
      </c>
      <c r="P15" s="8"/>
    </row>
    <row r="16" spans="2:16" ht="15.75" x14ac:dyDescent="0.25">
      <c r="B16" s="9">
        <v>3</v>
      </c>
      <c r="C16" s="10" t="s">
        <v>17</v>
      </c>
      <c r="D16" s="61"/>
      <c r="E16" s="61"/>
      <c r="F16" s="61"/>
      <c r="G16" s="61"/>
      <c r="H16" s="61"/>
      <c r="I16" s="61"/>
      <c r="K16" s="11" t="s">
        <v>52</v>
      </c>
      <c r="L16" s="11"/>
      <c r="M16" s="11" t="s">
        <v>52</v>
      </c>
      <c r="N16" s="11"/>
      <c r="O16" s="11" t="s">
        <v>52</v>
      </c>
      <c r="P16" s="11"/>
    </row>
    <row r="17" spans="2:16" ht="15.75" x14ac:dyDescent="0.25">
      <c r="B17" s="6">
        <v>4</v>
      </c>
      <c r="C17" s="7" t="s">
        <v>18</v>
      </c>
      <c r="D17" s="36"/>
      <c r="E17" s="36"/>
      <c r="F17" s="36"/>
      <c r="G17" s="36"/>
      <c r="H17" s="36"/>
      <c r="I17" s="36"/>
      <c r="K17" s="8" t="s">
        <v>52</v>
      </c>
      <c r="L17" s="8"/>
      <c r="M17" s="8" t="s">
        <v>52</v>
      </c>
      <c r="N17" s="8"/>
      <c r="O17" s="8" t="s">
        <v>52</v>
      </c>
      <c r="P17" s="8"/>
    </row>
    <row r="18" spans="2:16" ht="15.75" x14ac:dyDescent="0.25">
      <c r="B18" s="9">
        <v>5</v>
      </c>
      <c r="C18" s="10" t="s">
        <v>19</v>
      </c>
      <c r="D18" s="61"/>
      <c r="E18" s="61"/>
      <c r="F18" s="61"/>
      <c r="G18" s="61"/>
      <c r="H18" s="61"/>
      <c r="I18" s="61"/>
      <c r="K18" s="11" t="s">
        <v>52</v>
      </c>
      <c r="L18" s="11"/>
      <c r="M18" s="11" t="s">
        <v>52</v>
      </c>
      <c r="N18" s="11"/>
      <c r="O18" s="11" t="s">
        <v>52</v>
      </c>
      <c r="P18" s="11"/>
    </row>
    <row r="19" spans="2:16" ht="15.75" x14ac:dyDescent="0.25">
      <c r="B19" s="6">
        <v>6</v>
      </c>
      <c r="C19" s="7" t="s">
        <v>20</v>
      </c>
      <c r="D19" s="36"/>
      <c r="E19" s="36"/>
      <c r="F19" s="36"/>
      <c r="G19" s="36"/>
      <c r="H19" s="36"/>
      <c r="I19" s="36"/>
      <c r="K19" s="8" t="s">
        <v>52</v>
      </c>
      <c r="L19" s="8"/>
      <c r="M19" s="8" t="s">
        <v>52</v>
      </c>
      <c r="N19" s="8"/>
      <c r="O19" s="8" t="s">
        <v>52</v>
      </c>
      <c r="P19" s="8"/>
    </row>
    <row r="20" spans="2:16" ht="15.75" x14ac:dyDescent="0.25">
      <c r="B20" s="9">
        <v>7</v>
      </c>
      <c r="C20" s="10" t="s">
        <v>21</v>
      </c>
      <c r="D20" s="61"/>
      <c r="E20" s="61"/>
      <c r="F20" s="61"/>
      <c r="G20" s="61"/>
      <c r="H20" s="61"/>
      <c r="I20" s="61"/>
      <c r="K20" s="11" t="s">
        <v>53</v>
      </c>
      <c r="L20" s="11">
        <v>2</v>
      </c>
      <c r="M20" s="11" t="s">
        <v>52</v>
      </c>
      <c r="N20" s="11"/>
      <c r="O20" s="11" t="s">
        <v>52</v>
      </c>
      <c r="P20" s="11"/>
    </row>
    <row r="21" spans="2:16" ht="15.75" x14ac:dyDescent="0.25">
      <c r="B21" s="6">
        <v>8</v>
      </c>
      <c r="C21" s="7" t="s">
        <v>22</v>
      </c>
      <c r="D21" s="36"/>
      <c r="E21" s="36"/>
      <c r="F21" s="36"/>
      <c r="G21" s="36"/>
      <c r="H21" s="36"/>
      <c r="I21" s="36"/>
      <c r="K21" s="8" t="s">
        <v>53</v>
      </c>
      <c r="L21" s="8">
        <v>1</v>
      </c>
      <c r="M21" s="8" t="s">
        <v>53</v>
      </c>
      <c r="N21" s="8">
        <v>1</v>
      </c>
      <c r="O21" s="8" t="s">
        <v>52</v>
      </c>
      <c r="P21" s="8"/>
    </row>
    <row r="22" spans="2:16" ht="15.75" x14ac:dyDescent="0.25">
      <c r="B22" s="9">
        <v>9</v>
      </c>
      <c r="C22" s="10" t="s">
        <v>23</v>
      </c>
      <c r="D22" s="61"/>
      <c r="E22" s="61"/>
      <c r="F22" s="61"/>
      <c r="G22" s="61"/>
      <c r="H22" s="61" t="s">
        <v>51</v>
      </c>
      <c r="I22" s="61">
        <v>1</v>
      </c>
      <c r="K22" s="11" t="s">
        <v>53</v>
      </c>
      <c r="L22" s="11">
        <v>1</v>
      </c>
      <c r="M22" s="11" t="s">
        <v>53</v>
      </c>
      <c r="N22" s="11">
        <v>1</v>
      </c>
      <c r="O22" s="11" t="s">
        <v>51</v>
      </c>
      <c r="P22" s="11">
        <v>1</v>
      </c>
    </row>
    <row r="23" spans="2:16" ht="15.75" x14ac:dyDescent="0.25">
      <c r="B23" s="6">
        <v>10</v>
      </c>
      <c r="C23" s="7" t="s">
        <v>24</v>
      </c>
      <c r="D23" s="36"/>
      <c r="E23" s="36"/>
      <c r="F23" s="36"/>
      <c r="G23" s="36"/>
      <c r="H23" s="62" t="s">
        <v>51</v>
      </c>
      <c r="I23" s="36">
        <v>1</v>
      </c>
      <c r="K23" s="8" t="s">
        <v>54</v>
      </c>
      <c r="L23" s="8">
        <v>1</v>
      </c>
      <c r="M23" s="8" t="s">
        <v>54</v>
      </c>
      <c r="N23" s="8">
        <v>1</v>
      </c>
      <c r="O23" s="8" t="s">
        <v>51</v>
      </c>
      <c r="P23" s="8">
        <v>1</v>
      </c>
    </row>
    <row r="24" spans="2:16" ht="15.75" x14ac:dyDescent="0.25">
      <c r="B24" s="9">
        <v>11</v>
      </c>
      <c r="C24" s="10" t="s">
        <v>25</v>
      </c>
      <c r="D24" s="61"/>
      <c r="E24" s="61"/>
      <c r="F24" s="61"/>
      <c r="G24" s="61"/>
      <c r="H24" s="61"/>
      <c r="I24" s="61"/>
      <c r="K24" s="11" t="s">
        <v>54</v>
      </c>
      <c r="L24" s="11">
        <v>1</v>
      </c>
      <c r="M24" s="11" t="s">
        <v>54</v>
      </c>
      <c r="N24" s="11">
        <v>1</v>
      </c>
      <c r="O24" s="11" t="s">
        <v>51</v>
      </c>
      <c r="P24" s="11">
        <v>1</v>
      </c>
    </row>
    <row r="25" spans="2:16" ht="15.75" x14ac:dyDescent="0.25">
      <c r="B25" s="6">
        <v>12</v>
      </c>
      <c r="C25" s="7" t="s">
        <v>26</v>
      </c>
      <c r="D25" s="36"/>
      <c r="E25" s="36"/>
      <c r="F25" s="36"/>
      <c r="G25" s="36"/>
      <c r="H25" s="62"/>
      <c r="I25" s="36"/>
      <c r="K25" s="8" t="s">
        <v>54</v>
      </c>
      <c r="L25" s="8">
        <v>1</v>
      </c>
      <c r="M25" s="8" t="s">
        <v>54</v>
      </c>
      <c r="N25" s="8">
        <v>1</v>
      </c>
      <c r="O25" s="8" t="s">
        <v>53</v>
      </c>
      <c r="P25" s="8">
        <v>1</v>
      </c>
    </row>
    <row r="26" spans="2:16" ht="15.75" x14ac:dyDescent="0.25">
      <c r="B26" s="9">
        <v>13</v>
      </c>
      <c r="C26" s="10" t="s">
        <v>27</v>
      </c>
      <c r="D26" s="61"/>
      <c r="E26" s="61"/>
      <c r="F26" s="61"/>
      <c r="G26" s="61"/>
      <c r="H26" s="61" t="s">
        <v>54</v>
      </c>
      <c r="I26" s="61">
        <v>1</v>
      </c>
      <c r="K26" s="11" t="s">
        <v>54</v>
      </c>
      <c r="L26" s="11">
        <v>1</v>
      </c>
      <c r="M26" s="11" t="s">
        <v>54</v>
      </c>
      <c r="N26" s="11">
        <v>1</v>
      </c>
      <c r="O26" s="11" t="s">
        <v>53</v>
      </c>
      <c r="P26" s="11">
        <v>1</v>
      </c>
    </row>
    <row r="27" spans="2:16" ht="15.75" x14ac:dyDescent="0.25">
      <c r="B27" s="6">
        <v>14</v>
      </c>
      <c r="C27" s="7" t="s">
        <v>28</v>
      </c>
      <c r="D27" s="36"/>
      <c r="E27" s="36"/>
      <c r="F27" s="36"/>
      <c r="G27" s="36"/>
      <c r="H27" s="62"/>
      <c r="I27" s="36"/>
      <c r="K27" s="8" t="s">
        <v>54</v>
      </c>
      <c r="L27" s="8">
        <v>1</v>
      </c>
      <c r="M27" s="8" t="s">
        <v>54</v>
      </c>
      <c r="N27" s="8">
        <v>1</v>
      </c>
      <c r="O27" s="8" t="s">
        <v>54</v>
      </c>
      <c r="P27" s="8">
        <v>1</v>
      </c>
    </row>
    <row r="28" spans="2:16" ht="15.75" x14ac:dyDescent="0.25">
      <c r="B28" s="9">
        <v>15</v>
      </c>
      <c r="C28" s="10" t="s">
        <v>29</v>
      </c>
      <c r="D28" s="61"/>
      <c r="E28" s="61"/>
      <c r="F28" s="61"/>
      <c r="G28" s="61"/>
      <c r="H28" s="61"/>
      <c r="I28" s="61"/>
      <c r="K28" s="11" t="s">
        <v>54</v>
      </c>
      <c r="L28" s="11">
        <v>1</v>
      </c>
      <c r="M28" s="11" t="s">
        <v>54</v>
      </c>
      <c r="N28" s="11">
        <v>1</v>
      </c>
      <c r="O28" s="11" t="s">
        <v>54</v>
      </c>
      <c r="P28" s="11">
        <v>1</v>
      </c>
    </row>
    <row r="29" spans="2:16" ht="15.75" x14ac:dyDescent="0.25">
      <c r="B29" s="6">
        <v>16</v>
      </c>
      <c r="C29" s="7" t="s">
        <v>30</v>
      </c>
      <c r="D29" s="36"/>
      <c r="E29" s="36"/>
      <c r="F29" s="36"/>
      <c r="G29" s="36"/>
      <c r="H29" s="62" t="s">
        <v>53</v>
      </c>
      <c r="I29" s="36">
        <v>1</v>
      </c>
      <c r="K29" s="8" t="s">
        <v>53</v>
      </c>
      <c r="L29" s="8">
        <v>1</v>
      </c>
      <c r="M29" s="8" t="s">
        <v>53</v>
      </c>
      <c r="N29" s="8">
        <v>1</v>
      </c>
      <c r="O29" s="8" t="s">
        <v>54</v>
      </c>
      <c r="P29" s="8">
        <v>1</v>
      </c>
    </row>
    <row r="30" spans="2:16" ht="15.75" x14ac:dyDescent="0.25">
      <c r="B30" s="9">
        <v>17</v>
      </c>
      <c r="C30" s="10" t="s">
        <v>31</v>
      </c>
      <c r="D30" s="61"/>
      <c r="E30" s="61"/>
      <c r="F30" s="61"/>
      <c r="G30" s="61"/>
      <c r="H30" s="61"/>
      <c r="I30" s="61"/>
      <c r="K30" s="11" t="s">
        <v>53</v>
      </c>
      <c r="L30" s="11">
        <v>1</v>
      </c>
      <c r="M30" s="11" t="s">
        <v>53</v>
      </c>
      <c r="N30" s="11">
        <v>1</v>
      </c>
      <c r="O30" s="11" t="s">
        <v>54</v>
      </c>
      <c r="P30" s="11">
        <v>1</v>
      </c>
    </row>
    <row r="31" spans="2:16" ht="15.75" x14ac:dyDescent="0.25">
      <c r="B31" s="6">
        <v>18</v>
      </c>
      <c r="C31" s="7" t="s">
        <v>32</v>
      </c>
      <c r="D31" s="36"/>
      <c r="E31" s="36"/>
      <c r="F31" s="36"/>
      <c r="G31" s="36"/>
      <c r="H31" s="36"/>
      <c r="I31" s="36"/>
      <c r="K31" s="8" t="s">
        <v>51</v>
      </c>
      <c r="L31" s="8">
        <v>1</v>
      </c>
      <c r="M31" s="8" t="s">
        <v>51</v>
      </c>
      <c r="N31" s="8">
        <v>1</v>
      </c>
      <c r="O31" s="8" t="s">
        <v>51</v>
      </c>
      <c r="P31" s="8">
        <v>1</v>
      </c>
    </row>
    <row r="32" spans="2:16" ht="15.75" x14ac:dyDescent="0.25">
      <c r="B32" s="9">
        <v>19</v>
      </c>
      <c r="C32" s="10" t="s">
        <v>33</v>
      </c>
      <c r="D32" s="61"/>
      <c r="E32" s="61"/>
      <c r="F32" s="61"/>
      <c r="G32" s="61"/>
      <c r="H32" s="61"/>
      <c r="I32" s="61"/>
      <c r="K32" s="11" t="s">
        <v>51</v>
      </c>
      <c r="L32" s="11">
        <v>1</v>
      </c>
      <c r="M32" s="11" t="s">
        <v>51</v>
      </c>
      <c r="N32" s="11">
        <v>0</v>
      </c>
      <c r="O32" s="11" t="s">
        <v>51</v>
      </c>
      <c r="P32" s="11">
        <v>0</v>
      </c>
    </row>
    <row r="33" spans="2:16" ht="15.75" x14ac:dyDescent="0.25">
      <c r="B33" s="6">
        <v>20</v>
      </c>
      <c r="C33" s="7" t="s">
        <v>34</v>
      </c>
      <c r="D33" s="36"/>
      <c r="E33" s="36"/>
      <c r="F33" s="36"/>
      <c r="G33" s="36"/>
      <c r="H33" s="36"/>
      <c r="I33" s="36"/>
      <c r="K33" s="8" t="s">
        <v>51</v>
      </c>
      <c r="L33" s="8">
        <v>2</v>
      </c>
      <c r="M33" s="8" t="s">
        <v>52</v>
      </c>
      <c r="N33" s="8"/>
      <c r="O33" s="8" t="s">
        <v>52</v>
      </c>
      <c r="P33" s="8"/>
    </row>
    <row r="34" spans="2:16" ht="15.75" x14ac:dyDescent="0.25">
      <c r="B34" s="9">
        <v>21</v>
      </c>
      <c r="C34" s="10" t="s">
        <v>35</v>
      </c>
      <c r="D34" s="61"/>
      <c r="E34" s="61"/>
      <c r="F34" s="61"/>
      <c r="G34" s="61"/>
      <c r="H34" s="61"/>
      <c r="I34" s="61"/>
      <c r="K34" s="11" t="s">
        <v>52</v>
      </c>
      <c r="L34" s="11"/>
      <c r="M34" s="11" t="s">
        <v>52</v>
      </c>
      <c r="N34" s="11"/>
      <c r="O34" s="11" t="s">
        <v>52</v>
      </c>
      <c r="P34" s="11"/>
    </row>
    <row r="35" spans="2:16" ht="15.75" x14ac:dyDescent="0.25">
      <c r="B35" s="6">
        <v>22</v>
      </c>
      <c r="C35" s="7" t="s">
        <v>36</v>
      </c>
      <c r="D35" s="36"/>
      <c r="E35" s="36"/>
      <c r="F35" s="36"/>
      <c r="G35" s="36"/>
      <c r="H35" s="36"/>
      <c r="I35" s="36"/>
      <c r="K35" s="8" t="s">
        <v>52</v>
      </c>
      <c r="L35" s="8"/>
      <c r="M35" s="8" t="s">
        <v>52</v>
      </c>
      <c r="N35" s="8"/>
      <c r="O35" s="8" t="s">
        <v>52</v>
      </c>
      <c r="P35" s="8"/>
    </row>
    <row r="36" spans="2:16" ht="15.75" x14ac:dyDescent="0.25">
      <c r="B36" s="9">
        <v>23</v>
      </c>
      <c r="C36" s="10" t="s">
        <v>37</v>
      </c>
      <c r="D36" s="61"/>
      <c r="E36" s="61"/>
      <c r="F36" s="61"/>
      <c r="G36" s="61"/>
      <c r="H36" s="61"/>
      <c r="I36" s="61"/>
      <c r="K36" s="11" t="s">
        <v>52</v>
      </c>
      <c r="L36" s="11"/>
      <c r="M36" s="11" t="s">
        <v>52</v>
      </c>
      <c r="N36" s="11"/>
      <c r="O36" s="11" t="s">
        <v>52</v>
      </c>
      <c r="P36" s="11"/>
    </row>
    <row r="37" spans="2:16" ht="15.75" x14ac:dyDescent="0.25">
      <c r="B37" s="6" t="s">
        <v>38</v>
      </c>
      <c r="C37" s="7"/>
      <c r="D37" s="12"/>
      <c r="E37" s="12"/>
      <c r="F37" s="12"/>
      <c r="G37" s="12"/>
      <c r="H37" s="12"/>
      <c r="I37" s="12">
        <f>+IF(SUM(I13:I36)=0,"",SUM(I13:I36))</f>
        <v>4</v>
      </c>
      <c r="K37" s="8"/>
      <c r="L37" s="8">
        <f>+IF(SUM(L13:L36)=0,"",SUM(L13:L36))</f>
        <v>16</v>
      </c>
      <c r="M37" s="8"/>
      <c r="N37" s="8">
        <f>+IF(SUM(N13:N36)=0,"",SUM(N13:N36))</f>
        <v>11</v>
      </c>
      <c r="O37" s="8"/>
      <c r="P37" s="8">
        <f>+IF(SUM(P13:P36)=0,"",SUM(P13:P36))</f>
        <v>10</v>
      </c>
    </row>
    <row r="38" spans="2:16" x14ac:dyDescent="0.25">
      <c r="B38" s="1"/>
      <c r="E38" s="20"/>
      <c r="F38" s="20"/>
      <c r="G38" s="20"/>
      <c r="H38" s="20"/>
      <c r="I38" s="20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B7:E7">
    <cfRule type="expression" dxfId="103" priority="58">
      <formula>B7=""</formula>
    </cfRule>
  </conditionalFormatting>
  <conditionalFormatting sqref="F7">
    <cfRule type="expression" dxfId="102" priority="57">
      <formula>F7=""</formula>
    </cfRule>
  </conditionalFormatting>
  <conditionalFormatting sqref="K13">
    <cfRule type="cellIs" dxfId="101" priority="50" operator="notEqual">
      <formula>D13</formula>
    </cfRule>
  </conditionalFormatting>
  <conditionalFormatting sqref="L13:P13">
    <cfRule type="cellIs" dxfId="100" priority="49" operator="notEqual">
      <formula>E13</formula>
    </cfRule>
  </conditionalFormatting>
  <conditionalFormatting sqref="K15">
    <cfRule type="cellIs" dxfId="99" priority="48" operator="notEqual">
      <formula>D15</formula>
    </cfRule>
  </conditionalFormatting>
  <conditionalFormatting sqref="L15:P15">
    <cfRule type="cellIs" dxfId="98" priority="47" operator="notEqual">
      <formula>E15</formula>
    </cfRule>
  </conditionalFormatting>
  <conditionalFormatting sqref="K17">
    <cfRule type="cellIs" dxfId="97" priority="46" operator="notEqual">
      <formula>D17</formula>
    </cfRule>
  </conditionalFormatting>
  <conditionalFormatting sqref="L17:P17">
    <cfRule type="cellIs" dxfId="96" priority="45" operator="notEqual">
      <formula>E17</formula>
    </cfRule>
  </conditionalFormatting>
  <conditionalFormatting sqref="K19">
    <cfRule type="cellIs" dxfId="95" priority="44" operator="notEqual">
      <formula>D19</formula>
    </cfRule>
  </conditionalFormatting>
  <conditionalFormatting sqref="L19:P19">
    <cfRule type="cellIs" dxfId="94" priority="43" operator="notEqual">
      <formula>E19</formula>
    </cfRule>
  </conditionalFormatting>
  <conditionalFormatting sqref="K21">
    <cfRule type="cellIs" dxfId="93" priority="42" operator="notEqual">
      <formula>D21</formula>
    </cfRule>
  </conditionalFormatting>
  <conditionalFormatting sqref="L21:P21">
    <cfRule type="cellIs" dxfId="92" priority="41" operator="notEqual">
      <formula>E21</formula>
    </cfRule>
  </conditionalFormatting>
  <conditionalFormatting sqref="K23">
    <cfRule type="cellIs" dxfId="91" priority="40" operator="notEqual">
      <formula>D23</formula>
    </cfRule>
  </conditionalFormatting>
  <conditionalFormatting sqref="L23:P23">
    <cfRule type="cellIs" dxfId="90" priority="39" operator="notEqual">
      <formula>E23</formula>
    </cfRule>
  </conditionalFormatting>
  <conditionalFormatting sqref="K25">
    <cfRule type="cellIs" dxfId="89" priority="38" operator="notEqual">
      <formula>D25</formula>
    </cfRule>
  </conditionalFormatting>
  <conditionalFormatting sqref="L25:P25">
    <cfRule type="cellIs" dxfId="88" priority="37" operator="notEqual">
      <formula>E25</formula>
    </cfRule>
  </conditionalFormatting>
  <conditionalFormatting sqref="K27">
    <cfRule type="cellIs" dxfId="87" priority="36" operator="notEqual">
      <formula>D27</formula>
    </cfRule>
  </conditionalFormatting>
  <conditionalFormatting sqref="L27:P27">
    <cfRule type="cellIs" dxfId="86" priority="35" operator="notEqual">
      <formula>E27</formula>
    </cfRule>
  </conditionalFormatting>
  <conditionalFormatting sqref="K29">
    <cfRule type="cellIs" dxfId="85" priority="34" operator="notEqual">
      <formula>D29</formula>
    </cfRule>
  </conditionalFormatting>
  <conditionalFormatting sqref="L29:P29">
    <cfRule type="cellIs" dxfId="84" priority="33" operator="notEqual">
      <formula>E29</formula>
    </cfRule>
  </conditionalFormatting>
  <conditionalFormatting sqref="K31">
    <cfRule type="cellIs" dxfId="83" priority="32" operator="notEqual">
      <formula>D31</formula>
    </cfRule>
  </conditionalFormatting>
  <conditionalFormatting sqref="L31:P31">
    <cfRule type="cellIs" dxfId="82" priority="31" operator="notEqual">
      <formula>E31</formula>
    </cfRule>
  </conditionalFormatting>
  <conditionalFormatting sqref="K33">
    <cfRule type="cellIs" dxfId="81" priority="30" operator="notEqual">
      <formula>D33</formula>
    </cfRule>
  </conditionalFormatting>
  <conditionalFormatting sqref="L33:P33">
    <cfRule type="cellIs" dxfId="80" priority="29" operator="notEqual">
      <formula>E33</formula>
    </cfRule>
  </conditionalFormatting>
  <conditionalFormatting sqref="K35">
    <cfRule type="cellIs" dxfId="79" priority="28" operator="notEqual">
      <formula>D35</formula>
    </cfRule>
  </conditionalFormatting>
  <conditionalFormatting sqref="L35:P35">
    <cfRule type="cellIs" dxfId="78" priority="27" operator="notEqual">
      <formula>E35</formula>
    </cfRule>
  </conditionalFormatting>
  <conditionalFormatting sqref="K37">
    <cfRule type="cellIs" dxfId="77" priority="26" operator="notEqual">
      <formula>D37</formula>
    </cfRule>
  </conditionalFormatting>
  <conditionalFormatting sqref="L37:P37">
    <cfRule type="cellIs" dxfId="76" priority="25" operator="notEqual">
      <formula>E37</formula>
    </cfRule>
  </conditionalFormatting>
  <conditionalFormatting sqref="K14">
    <cfRule type="cellIs" dxfId="75" priority="24" operator="notEqual">
      <formula>D14</formula>
    </cfRule>
  </conditionalFormatting>
  <conditionalFormatting sqref="L14:P14">
    <cfRule type="cellIs" dxfId="74" priority="23" operator="notEqual">
      <formula>E14</formula>
    </cfRule>
  </conditionalFormatting>
  <conditionalFormatting sqref="K16">
    <cfRule type="cellIs" dxfId="73" priority="22" operator="notEqual">
      <formula>D16</formula>
    </cfRule>
  </conditionalFormatting>
  <conditionalFormatting sqref="L16:P16">
    <cfRule type="cellIs" dxfId="72" priority="21" operator="notEqual">
      <formula>E16</formula>
    </cfRule>
  </conditionalFormatting>
  <conditionalFormatting sqref="K18">
    <cfRule type="cellIs" dxfId="71" priority="20" operator="notEqual">
      <formula>D18</formula>
    </cfRule>
  </conditionalFormatting>
  <conditionalFormatting sqref="L18:P18">
    <cfRule type="cellIs" dxfId="70" priority="19" operator="notEqual">
      <formula>E18</formula>
    </cfRule>
  </conditionalFormatting>
  <conditionalFormatting sqref="K20">
    <cfRule type="cellIs" dxfId="69" priority="18" operator="notEqual">
      <formula>D20</formula>
    </cfRule>
  </conditionalFormatting>
  <conditionalFormatting sqref="L20:P20">
    <cfRule type="cellIs" dxfId="68" priority="17" operator="notEqual">
      <formula>E20</formula>
    </cfRule>
  </conditionalFormatting>
  <conditionalFormatting sqref="K22">
    <cfRule type="cellIs" dxfId="67" priority="16" operator="notEqual">
      <formula>D22</formula>
    </cfRule>
  </conditionalFormatting>
  <conditionalFormatting sqref="L22:P22">
    <cfRule type="cellIs" dxfId="66" priority="15" operator="notEqual">
      <formula>E22</formula>
    </cfRule>
  </conditionalFormatting>
  <conditionalFormatting sqref="K24">
    <cfRule type="cellIs" dxfId="65" priority="14" operator="notEqual">
      <formula>D24</formula>
    </cfRule>
  </conditionalFormatting>
  <conditionalFormatting sqref="L24:P24">
    <cfRule type="cellIs" dxfId="64" priority="13" operator="notEqual">
      <formula>E24</formula>
    </cfRule>
  </conditionalFormatting>
  <conditionalFormatting sqref="K26">
    <cfRule type="cellIs" dxfId="63" priority="12" operator="notEqual">
      <formula>D26</formula>
    </cfRule>
  </conditionalFormatting>
  <conditionalFormatting sqref="L26:P26">
    <cfRule type="cellIs" dxfId="62" priority="11" operator="notEqual">
      <formula>E26</formula>
    </cfRule>
  </conditionalFormatting>
  <conditionalFormatting sqref="K28">
    <cfRule type="cellIs" dxfId="61" priority="10" operator="notEqual">
      <formula>D28</formula>
    </cfRule>
  </conditionalFormatting>
  <conditionalFormatting sqref="L28:P28">
    <cfRule type="cellIs" dxfId="60" priority="9" operator="notEqual">
      <formula>E28</formula>
    </cfRule>
  </conditionalFormatting>
  <conditionalFormatting sqref="K30">
    <cfRule type="cellIs" dxfId="59" priority="8" operator="notEqual">
      <formula>D30</formula>
    </cfRule>
  </conditionalFormatting>
  <conditionalFormatting sqref="L30:P30">
    <cfRule type="cellIs" dxfId="58" priority="7" operator="notEqual">
      <formula>E30</formula>
    </cfRule>
  </conditionalFormatting>
  <conditionalFormatting sqref="K32">
    <cfRule type="cellIs" dxfId="57" priority="6" operator="notEqual">
      <formula>D32</formula>
    </cfRule>
  </conditionalFormatting>
  <conditionalFormatting sqref="L32:P32">
    <cfRule type="cellIs" dxfId="56" priority="5" operator="notEqual">
      <formula>E32</formula>
    </cfRule>
  </conditionalFormatting>
  <conditionalFormatting sqref="K34">
    <cfRule type="cellIs" dxfId="55" priority="4" operator="notEqual">
      <formula>D34</formula>
    </cfRule>
  </conditionalFormatting>
  <conditionalFormatting sqref="L34:P34">
    <cfRule type="cellIs" dxfId="54" priority="3" operator="notEqual">
      <formula>E34</formula>
    </cfRule>
  </conditionalFormatting>
  <conditionalFormatting sqref="K36">
    <cfRule type="cellIs" dxfId="53" priority="2" operator="notEqual">
      <formula>D36</formula>
    </cfRule>
  </conditionalFormatting>
  <conditionalFormatting sqref="L36:P36">
    <cfRule type="cellIs" dxfId="52" priority="1" operator="notEqual">
      <formula>E36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7">
    <tabColor rgb="FF00B050"/>
    <pageSetUpPr fitToPage="1"/>
  </sheetPr>
  <dimension ref="B2:P38"/>
  <sheetViews>
    <sheetView zoomScale="75" zoomScaleNormal="70" workbookViewId="0">
      <selection activeCell="G41" sqref="G41"/>
    </sheetView>
  </sheetViews>
  <sheetFormatPr baseColWidth="10" defaultRowHeight="15" x14ac:dyDescent="0.25"/>
  <cols>
    <col min="1" max="1" width="4.7109375" customWidth="1"/>
    <col min="2" max="9" width="15.7109375" customWidth="1"/>
    <col min="11" max="16" width="11.42578125" hidden="1" customWidth="1"/>
  </cols>
  <sheetData>
    <row r="2" spans="2:16" ht="21" x14ac:dyDescent="0.25">
      <c r="B2" s="57" t="str">
        <f>"PROGRAMA DE OPERACIÓN DEL SERVICIO ("&amp;B7&amp;" - "&amp;C7&amp;")"</f>
        <v>PROGRAMA DE OPERACIÓN DEL SERVICIO (1B - Regreso)</v>
      </c>
      <c r="C2" s="57"/>
      <c r="D2" s="57"/>
      <c r="E2" s="57"/>
      <c r="F2" s="57"/>
      <c r="G2" s="57"/>
      <c r="H2" s="57"/>
      <c r="I2" s="57"/>
    </row>
    <row r="4" spans="2:16" s="1" customFormat="1" x14ac:dyDescent="0.25">
      <c r="B4" s="1" t="s">
        <v>0</v>
      </c>
    </row>
    <row r="6" spans="2:16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6" x14ac:dyDescent="0.25">
      <c r="B7" s="4" t="str">
        <f>Servicios!B15</f>
        <v>1B</v>
      </c>
      <c r="C7" s="4" t="str">
        <f>Servicios!C15</f>
        <v>Regreso</v>
      </c>
      <c r="D7" s="4" t="str">
        <f>Servicios!D15</f>
        <v>Gamboa</v>
      </c>
      <c r="E7" s="4" t="str">
        <f>Servicios!F15</f>
        <v>P. Neruda</v>
      </c>
      <c r="F7" s="4" t="str">
        <f>+'1B-I'!F7</f>
        <v>ELECCIONES</v>
      </c>
      <c r="G7" s="3"/>
    </row>
    <row r="9" spans="2:16" s="1" customFormat="1" x14ac:dyDescent="0.25">
      <c r="B9" s="1" t="s">
        <v>6</v>
      </c>
    </row>
    <row r="11" spans="2:16" ht="22.5" customHeight="1" x14ac:dyDescent="0.25">
      <c r="B11" s="58" t="s">
        <v>7</v>
      </c>
      <c r="C11" s="58" t="s">
        <v>8</v>
      </c>
      <c r="D11" s="59" t="s">
        <v>9</v>
      </c>
      <c r="E11" s="59"/>
      <c r="F11" s="59" t="s">
        <v>10</v>
      </c>
      <c r="G11" s="59"/>
      <c r="H11" s="59" t="s">
        <v>11</v>
      </c>
      <c r="I11" s="59"/>
      <c r="K11" s="59" t="s">
        <v>9</v>
      </c>
      <c r="L11" s="59"/>
      <c r="M11" s="59" t="s">
        <v>10</v>
      </c>
      <c r="N11" s="59"/>
      <c r="O11" s="59" t="s">
        <v>11</v>
      </c>
      <c r="P11" s="59"/>
    </row>
    <row r="12" spans="2:16" ht="30" x14ac:dyDescent="0.25">
      <c r="B12" s="58"/>
      <c r="C12" s="58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  <c r="K12" s="5" t="s">
        <v>12</v>
      </c>
      <c r="L12" s="5" t="s">
        <v>13</v>
      </c>
      <c r="M12" s="5" t="s">
        <v>12</v>
      </c>
      <c r="N12" s="5" t="s">
        <v>13</v>
      </c>
      <c r="O12" s="5" t="s">
        <v>12</v>
      </c>
      <c r="P12" s="5" t="s">
        <v>13</v>
      </c>
    </row>
    <row r="13" spans="2:16" ht="15.75" customHeight="1" x14ac:dyDescent="0.25">
      <c r="B13" s="6">
        <v>0</v>
      </c>
      <c r="C13" s="7" t="s">
        <v>14</v>
      </c>
      <c r="D13" s="36"/>
      <c r="E13" s="60"/>
      <c r="F13" s="36"/>
      <c r="G13" s="36"/>
      <c r="H13" s="36"/>
      <c r="I13" s="36"/>
      <c r="K13" s="8" t="s">
        <v>52</v>
      </c>
      <c r="L13" s="8"/>
      <c r="M13" s="8" t="s">
        <v>52</v>
      </c>
      <c r="N13" s="8"/>
      <c r="O13" s="8" t="s">
        <v>52</v>
      </c>
      <c r="P13" s="8"/>
    </row>
    <row r="14" spans="2:16" ht="15.75" x14ac:dyDescent="0.25">
      <c r="B14" s="9">
        <v>1</v>
      </c>
      <c r="C14" s="10" t="s">
        <v>15</v>
      </c>
      <c r="D14" s="61"/>
      <c r="E14" s="61"/>
      <c r="F14" s="61"/>
      <c r="G14" s="61"/>
      <c r="H14" s="61"/>
      <c r="I14" s="61"/>
      <c r="K14" s="11" t="s">
        <v>52</v>
      </c>
      <c r="L14" s="11"/>
      <c r="M14" s="11" t="s">
        <v>52</v>
      </c>
      <c r="N14" s="11"/>
      <c r="O14" s="11" t="s">
        <v>52</v>
      </c>
      <c r="P14" s="11"/>
    </row>
    <row r="15" spans="2:16" ht="15.75" x14ac:dyDescent="0.25">
      <c r="B15" s="6">
        <v>2</v>
      </c>
      <c r="C15" s="7" t="s">
        <v>16</v>
      </c>
      <c r="D15" s="36"/>
      <c r="E15" s="36"/>
      <c r="F15" s="36"/>
      <c r="G15" s="36"/>
      <c r="H15" s="36"/>
      <c r="I15" s="36"/>
      <c r="K15" s="8" t="s">
        <v>52</v>
      </c>
      <c r="L15" s="8"/>
      <c r="M15" s="8" t="s">
        <v>52</v>
      </c>
      <c r="N15" s="8"/>
      <c r="O15" s="8" t="s">
        <v>52</v>
      </c>
      <c r="P15" s="8"/>
    </row>
    <row r="16" spans="2:16" ht="15.75" x14ac:dyDescent="0.25">
      <c r="B16" s="9">
        <v>3</v>
      </c>
      <c r="C16" s="10" t="s">
        <v>17</v>
      </c>
      <c r="D16" s="61"/>
      <c r="E16" s="61"/>
      <c r="F16" s="61"/>
      <c r="G16" s="61"/>
      <c r="H16" s="61"/>
      <c r="I16" s="61"/>
      <c r="K16" s="11" t="s">
        <v>52</v>
      </c>
      <c r="L16" s="11"/>
      <c r="M16" s="11" t="s">
        <v>52</v>
      </c>
      <c r="N16" s="11"/>
      <c r="O16" s="11" t="s">
        <v>52</v>
      </c>
      <c r="P16" s="11"/>
    </row>
    <row r="17" spans="2:16" ht="15.75" x14ac:dyDescent="0.25">
      <c r="B17" s="6">
        <v>4</v>
      </c>
      <c r="C17" s="7" t="s">
        <v>18</v>
      </c>
      <c r="D17" s="36"/>
      <c r="E17" s="36"/>
      <c r="F17" s="36"/>
      <c r="G17" s="36"/>
      <c r="H17" s="36"/>
      <c r="I17" s="36"/>
      <c r="K17" s="8" t="s">
        <v>52</v>
      </c>
      <c r="L17" s="8"/>
      <c r="M17" s="8" t="s">
        <v>52</v>
      </c>
      <c r="N17" s="8"/>
      <c r="O17" s="8" t="s">
        <v>52</v>
      </c>
      <c r="P17" s="8"/>
    </row>
    <row r="18" spans="2:16" ht="15.75" x14ac:dyDescent="0.25">
      <c r="B18" s="9">
        <v>5</v>
      </c>
      <c r="C18" s="10" t="s">
        <v>19</v>
      </c>
      <c r="D18" s="61"/>
      <c r="E18" s="61"/>
      <c r="F18" s="61"/>
      <c r="G18" s="61"/>
      <c r="H18" s="61"/>
      <c r="I18" s="61"/>
      <c r="K18" s="11" t="s">
        <v>52</v>
      </c>
      <c r="L18" s="11"/>
      <c r="M18" s="11" t="s">
        <v>52</v>
      </c>
      <c r="N18" s="11"/>
      <c r="O18" s="11" t="s">
        <v>52</v>
      </c>
      <c r="P18" s="11"/>
    </row>
    <row r="19" spans="2:16" ht="15.75" x14ac:dyDescent="0.25">
      <c r="B19" s="6">
        <v>6</v>
      </c>
      <c r="C19" s="7" t="s">
        <v>20</v>
      </c>
      <c r="D19" s="36"/>
      <c r="E19" s="36"/>
      <c r="F19" s="36"/>
      <c r="G19" s="36"/>
      <c r="H19" s="36"/>
      <c r="I19" s="36"/>
      <c r="K19" s="8" t="s">
        <v>52</v>
      </c>
      <c r="L19" s="8"/>
      <c r="M19" s="8" t="s">
        <v>52</v>
      </c>
      <c r="N19" s="8"/>
      <c r="O19" s="8" t="s">
        <v>52</v>
      </c>
      <c r="P19" s="8"/>
    </row>
    <row r="20" spans="2:16" ht="15.75" x14ac:dyDescent="0.25">
      <c r="B20" s="9">
        <v>7</v>
      </c>
      <c r="C20" s="10" t="s">
        <v>21</v>
      </c>
      <c r="D20" s="61"/>
      <c r="E20" s="61"/>
      <c r="F20" s="61"/>
      <c r="G20" s="61"/>
      <c r="H20" s="61"/>
      <c r="I20" s="61"/>
      <c r="K20" s="11" t="s">
        <v>53</v>
      </c>
      <c r="L20" s="11">
        <v>1</v>
      </c>
      <c r="M20" s="11" t="s">
        <v>52</v>
      </c>
      <c r="N20" s="11"/>
      <c r="O20" s="11" t="s">
        <v>52</v>
      </c>
      <c r="P20" s="11"/>
    </row>
    <row r="21" spans="2:16" ht="15.75" x14ac:dyDescent="0.25">
      <c r="B21" s="6">
        <v>8</v>
      </c>
      <c r="C21" s="7" t="s">
        <v>22</v>
      </c>
      <c r="D21" s="36"/>
      <c r="E21" s="36"/>
      <c r="F21" s="36"/>
      <c r="G21" s="36"/>
      <c r="H21" s="36"/>
      <c r="I21" s="36"/>
      <c r="K21" s="8" t="s">
        <v>53</v>
      </c>
      <c r="L21" s="8">
        <v>2</v>
      </c>
      <c r="M21" s="8" t="s">
        <v>53</v>
      </c>
      <c r="N21" s="8">
        <v>1</v>
      </c>
      <c r="O21" s="8" t="s">
        <v>52</v>
      </c>
      <c r="P21" s="8"/>
    </row>
    <row r="22" spans="2:16" ht="15.75" x14ac:dyDescent="0.25">
      <c r="B22" s="9">
        <v>9</v>
      </c>
      <c r="C22" s="10" t="s">
        <v>23</v>
      </c>
      <c r="D22" s="61"/>
      <c r="E22" s="61"/>
      <c r="F22" s="61"/>
      <c r="G22" s="61"/>
      <c r="H22" s="61" t="s">
        <v>51</v>
      </c>
      <c r="I22" s="61">
        <v>1</v>
      </c>
      <c r="K22" s="11" t="s">
        <v>53</v>
      </c>
      <c r="L22" s="11">
        <v>1</v>
      </c>
      <c r="M22" s="11" t="s">
        <v>53</v>
      </c>
      <c r="N22" s="11">
        <v>1</v>
      </c>
      <c r="O22" s="11" t="s">
        <v>51</v>
      </c>
      <c r="P22" s="11">
        <v>1</v>
      </c>
    </row>
    <row r="23" spans="2:16" ht="15.75" x14ac:dyDescent="0.25">
      <c r="B23" s="6">
        <v>10</v>
      </c>
      <c r="C23" s="7" t="s">
        <v>24</v>
      </c>
      <c r="D23" s="36"/>
      <c r="E23" s="36"/>
      <c r="F23" s="36"/>
      <c r="G23" s="36"/>
      <c r="H23" s="62" t="s">
        <v>51</v>
      </c>
      <c r="I23" s="36">
        <v>1</v>
      </c>
      <c r="K23" s="8" t="s">
        <v>54</v>
      </c>
      <c r="L23" s="8">
        <v>1</v>
      </c>
      <c r="M23" s="8" t="s">
        <v>54</v>
      </c>
      <c r="N23" s="8">
        <v>1</v>
      </c>
      <c r="O23" s="8" t="s">
        <v>51</v>
      </c>
      <c r="P23" s="8">
        <v>1</v>
      </c>
    </row>
    <row r="24" spans="2:16" ht="15.75" x14ac:dyDescent="0.25">
      <c r="B24" s="9">
        <v>11</v>
      </c>
      <c r="C24" s="10" t="s">
        <v>25</v>
      </c>
      <c r="D24" s="61"/>
      <c r="E24" s="61"/>
      <c r="F24" s="61"/>
      <c r="G24" s="61"/>
      <c r="H24" s="61"/>
      <c r="I24" s="61"/>
      <c r="K24" s="11" t="s">
        <v>54</v>
      </c>
      <c r="L24" s="11">
        <v>1</v>
      </c>
      <c r="M24" s="11" t="s">
        <v>54</v>
      </c>
      <c r="N24" s="11">
        <v>1</v>
      </c>
      <c r="O24" s="11" t="s">
        <v>51</v>
      </c>
      <c r="P24" s="11">
        <v>1</v>
      </c>
    </row>
    <row r="25" spans="2:16" ht="15.75" x14ac:dyDescent="0.25">
      <c r="B25" s="6">
        <v>12</v>
      </c>
      <c r="C25" s="7" t="s">
        <v>26</v>
      </c>
      <c r="D25" s="36"/>
      <c r="E25" s="36"/>
      <c r="F25" s="36"/>
      <c r="G25" s="36"/>
      <c r="H25" s="62"/>
      <c r="I25" s="36"/>
      <c r="K25" s="8" t="s">
        <v>54</v>
      </c>
      <c r="L25" s="8">
        <v>1</v>
      </c>
      <c r="M25" s="8" t="s">
        <v>54</v>
      </c>
      <c r="N25" s="8">
        <v>1</v>
      </c>
      <c r="O25" s="8" t="s">
        <v>53</v>
      </c>
      <c r="P25" s="8">
        <v>1</v>
      </c>
    </row>
    <row r="26" spans="2:16" ht="15.75" x14ac:dyDescent="0.25">
      <c r="B26" s="9">
        <v>13</v>
      </c>
      <c r="C26" s="10" t="s">
        <v>27</v>
      </c>
      <c r="D26" s="61"/>
      <c r="E26" s="61"/>
      <c r="F26" s="61"/>
      <c r="G26" s="61"/>
      <c r="H26" s="61" t="s">
        <v>54</v>
      </c>
      <c r="I26" s="61">
        <v>1</v>
      </c>
      <c r="K26" s="11" t="s">
        <v>54</v>
      </c>
      <c r="L26" s="11">
        <v>1</v>
      </c>
      <c r="M26" s="11" t="s">
        <v>54</v>
      </c>
      <c r="N26" s="11">
        <v>1</v>
      </c>
      <c r="O26" s="11" t="s">
        <v>53</v>
      </c>
      <c r="P26" s="11">
        <v>1</v>
      </c>
    </row>
    <row r="27" spans="2:16" ht="15.75" x14ac:dyDescent="0.25">
      <c r="B27" s="6">
        <v>14</v>
      </c>
      <c r="C27" s="7" t="s">
        <v>28</v>
      </c>
      <c r="D27" s="36"/>
      <c r="E27" s="36"/>
      <c r="F27" s="36"/>
      <c r="G27" s="36"/>
      <c r="H27" s="62"/>
      <c r="I27" s="36"/>
      <c r="K27" s="8" t="s">
        <v>54</v>
      </c>
      <c r="L27" s="8">
        <v>1</v>
      </c>
      <c r="M27" s="8" t="s">
        <v>54</v>
      </c>
      <c r="N27" s="8">
        <v>1</v>
      </c>
      <c r="O27" s="8" t="s">
        <v>54</v>
      </c>
      <c r="P27" s="8">
        <v>1</v>
      </c>
    </row>
    <row r="28" spans="2:16" ht="15.75" x14ac:dyDescent="0.25">
      <c r="B28" s="9">
        <v>15</v>
      </c>
      <c r="C28" s="10" t="s">
        <v>29</v>
      </c>
      <c r="D28" s="61"/>
      <c r="E28" s="61"/>
      <c r="F28" s="61"/>
      <c r="G28" s="61"/>
      <c r="H28" s="61"/>
      <c r="I28" s="61"/>
      <c r="K28" s="11" t="s">
        <v>54</v>
      </c>
      <c r="L28" s="11">
        <v>1</v>
      </c>
      <c r="M28" s="11" t="s">
        <v>54</v>
      </c>
      <c r="N28" s="11">
        <v>1</v>
      </c>
      <c r="O28" s="11" t="s">
        <v>54</v>
      </c>
      <c r="P28" s="11">
        <v>1</v>
      </c>
    </row>
    <row r="29" spans="2:16" ht="15.75" x14ac:dyDescent="0.25">
      <c r="B29" s="6">
        <v>16</v>
      </c>
      <c r="C29" s="7" t="s">
        <v>30</v>
      </c>
      <c r="D29" s="36"/>
      <c r="E29" s="36"/>
      <c r="F29" s="36"/>
      <c r="G29" s="36"/>
      <c r="H29" s="62" t="s">
        <v>53</v>
      </c>
      <c r="I29" s="36">
        <v>1</v>
      </c>
      <c r="K29" s="8" t="s">
        <v>53</v>
      </c>
      <c r="L29" s="8">
        <v>1</v>
      </c>
      <c r="M29" s="8" t="s">
        <v>53</v>
      </c>
      <c r="N29" s="8">
        <v>1</v>
      </c>
      <c r="O29" s="8" t="s">
        <v>54</v>
      </c>
      <c r="P29" s="8">
        <v>1</v>
      </c>
    </row>
    <row r="30" spans="2:16" ht="15.75" x14ac:dyDescent="0.25">
      <c r="B30" s="9">
        <v>17</v>
      </c>
      <c r="C30" s="10" t="s">
        <v>31</v>
      </c>
      <c r="D30" s="61"/>
      <c r="E30" s="61"/>
      <c r="F30" s="61"/>
      <c r="G30" s="61"/>
      <c r="H30" s="61"/>
      <c r="I30" s="61"/>
      <c r="K30" s="11" t="s">
        <v>53</v>
      </c>
      <c r="L30" s="11">
        <v>1</v>
      </c>
      <c r="M30" s="11" t="s">
        <v>53</v>
      </c>
      <c r="N30" s="11">
        <v>1</v>
      </c>
      <c r="O30" s="11" t="s">
        <v>54</v>
      </c>
      <c r="P30" s="11">
        <v>1</v>
      </c>
    </row>
    <row r="31" spans="2:16" ht="15.75" x14ac:dyDescent="0.25">
      <c r="B31" s="6">
        <v>18</v>
      </c>
      <c r="C31" s="7" t="s">
        <v>32</v>
      </c>
      <c r="D31" s="36"/>
      <c r="E31" s="36"/>
      <c r="F31" s="36"/>
      <c r="G31" s="36"/>
      <c r="H31" s="36"/>
      <c r="I31" s="36"/>
      <c r="K31" s="8" t="s">
        <v>51</v>
      </c>
      <c r="L31" s="8">
        <v>1</v>
      </c>
      <c r="M31" s="8" t="s">
        <v>51</v>
      </c>
      <c r="N31" s="8">
        <v>1</v>
      </c>
      <c r="O31" s="8" t="s">
        <v>51</v>
      </c>
      <c r="P31" s="8">
        <v>1</v>
      </c>
    </row>
    <row r="32" spans="2:16" ht="15.75" x14ac:dyDescent="0.25">
      <c r="B32" s="9">
        <v>19</v>
      </c>
      <c r="C32" s="10" t="s">
        <v>33</v>
      </c>
      <c r="D32" s="61"/>
      <c r="E32" s="61"/>
      <c r="F32" s="61"/>
      <c r="G32" s="61"/>
      <c r="H32" s="61"/>
      <c r="I32" s="61"/>
      <c r="K32" s="11" t="s">
        <v>51</v>
      </c>
      <c r="L32" s="11">
        <v>1</v>
      </c>
      <c r="M32" s="11" t="s">
        <v>51</v>
      </c>
      <c r="N32" s="11">
        <v>1</v>
      </c>
      <c r="O32" s="11" t="s">
        <v>51</v>
      </c>
      <c r="P32" s="11">
        <v>0</v>
      </c>
    </row>
    <row r="33" spans="2:16" ht="15.75" x14ac:dyDescent="0.25">
      <c r="B33" s="6">
        <v>20</v>
      </c>
      <c r="C33" s="7" t="s">
        <v>34</v>
      </c>
      <c r="D33" s="36"/>
      <c r="E33" s="36"/>
      <c r="F33" s="36"/>
      <c r="G33" s="36"/>
      <c r="H33" s="36"/>
      <c r="I33" s="36"/>
      <c r="K33" s="8" t="s">
        <v>51</v>
      </c>
      <c r="L33" s="8">
        <v>1</v>
      </c>
      <c r="M33" s="8" t="s">
        <v>52</v>
      </c>
      <c r="N33" s="8"/>
      <c r="O33" s="8"/>
      <c r="P33" s="8"/>
    </row>
    <row r="34" spans="2:16" ht="15.75" x14ac:dyDescent="0.25">
      <c r="B34" s="9">
        <v>21</v>
      </c>
      <c r="C34" s="10" t="s">
        <v>35</v>
      </c>
      <c r="D34" s="61"/>
      <c r="E34" s="61"/>
      <c r="F34" s="61"/>
      <c r="G34" s="61"/>
      <c r="H34" s="61"/>
      <c r="I34" s="61"/>
      <c r="K34" s="11" t="s">
        <v>52</v>
      </c>
      <c r="L34" s="11"/>
      <c r="M34" s="11" t="s">
        <v>52</v>
      </c>
      <c r="N34" s="11"/>
      <c r="O34" s="11" t="s">
        <v>52</v>
      </c>
      <c r="P34" s="11"/>
    </row>
    <row r="35" spans="2:16" ht="15.75" x14ac:dyDescent="0.25">
      <c r="B35" s="6">
        <v>22</v>
      </c>
      <c r="C35" s="7" t="s">
        <v>36</v>
      </c>
      <c r="D35" s="36"/>
      <c r="E35" s="36"/>
      <c r="F35" s="36"/>
      <c r="G35" s="36"/>
      <c r="H35" s="36"/>
      <c r="I35" s="36"/>
      <c r="K35" s="8" t="s">
        <v>52</v>
      </c>
      <c r="L35" s="8"/>
      <c r="M35" s="8" t="s">
        <v>52</v>
      </c>
      <c r="N35" s="8"/>
      <c r="O35" s="8" t="s">
        <v>52</v>
      </c>
      <c r="P35" s="8"/>
    </row>
    <row r="36" spans="2:16" ht="15.75" x14ac:dyDescent="0.25">
      <c r="B36" s="9">
        <v>23</v>
      </c>
      <c r="C36" s="10" t="s">
        <v>37</v>
      </c>
      <c r="D36" s="61"/>
      <c r="E36" s="61"/>
      <c r="F36" s="61"/>
      <c r="G36" s="61"/>
      <c r="H36" s="61"/>
      <c r="I36" s="61"/>
      <c r="K36" s="11" t="s">
        <v>52</v>
      </c>
      <c r="L36" s="11"/>
      <c r="M36" s="11" t="s">
        <v>52</v>
      </c>
      <c r="N36" s="11"/>
      <c r="O36" s="11" t="s">
        <v>52</v>
      </c>
      <c r="P36" s="11"/>
    </row>
    <row r="37" spans="2:16" ht="15.75" x14ac:dyDescent="0.25">
      <c r="B37" s="6" t="s">
        <v>38</v>
      </c>
      <c r="C37" s="7"/>
      <c r="D37" s="12"/>
      <c r="E37" s="12"/>
      <c r="F37" s="12"/>
      <c r="G37" s="12"/>
      <c r="H37" s="12"/>
      <c r="I37" s="12">
        <f>+IF(SUM(I13:I36)=0,"",SUM(I13:I36))</f>
        <v>4</v>
      </c>
      <c r="K37" s="8" t="s">
        <v>52</v>
      </c>
      <c r="L37" s="8">
        <f>SUM(L20:L35)</f>
        <v>15</v>
      </c>
      <c r="M37" s="8" t="s">
        <v>52</v>
      </c>
      <c r="N37" s="8">
        <f>SUM(N20:N35)</f>
        <v>12</v>
      </c>
      <c r="O37" s="8" t="s">
        <v>52</v>
      </c>
      <c r="P37" s="8">
        <f>SUM(P20:P35)</f>
        <v>10</v>
      </c>
    </row>
    <row r="38" spans="2:16" x14ac:dyDescent="0.25">
      <c r="B38" s="1"/>
      <c r="E38" s="20"/>
      <c r="F38" s="20"/>
      <c r="G38" s="20"/>
      <c r="H38" s="20"/>
      <c r="I38" s="20"/>
    </row>
  </sheetData>
  <mergeCells count="9">
    <mergeCell ref="K11:L11"/>
    <mergeCell ref="M11:N11"/>
    <mergeCell ref="O11:P11"/>
    <mergeCell ref="B2:I2"/>
    <mergeCell ref="B11:B12"/>
    <mergeCell ref="C11:C12"/>
    <mergeCell ref="D11:E11"/>
    <mergeCell ref="F11:G11"/>
    <mergeCell ref="H11:I11"/>
  </mergeCells>
  <conditionalFormatting sqref="B7:E7">
    <cfRule type="expression" dxfId="51" priority="62">
      <formula>B7=""</formula>
    </cfRule>
  </conditionalFormatting>
  <conditionalFormatting sqref="F7">
    <cfRule type="expression" dxfId="50" priority="61">
      <formula>F7=""</formula>
    </cfRule>
  </conditionalFormatting>
  <conditionalFormatting sqref="L34:P34">
    <cfRule type="cellIs" dxfId="49" priority="9" operator="notEqual">
      <formula>E34</formula>
    </cfRule>
  </conditionalFormatting>
  <conditionalFormatting sqref="K13">
    <cfRule type="cellIs" dxfId="48" priority="54" operator="notEqual">
      <formula>D13</formula>
    </cfRule>
  </conditionalFormatting>
  <conditionalFormatting sqref="L13:P13">
    <cfRule type="cellIs" dxfId="47" priority="53" operator="notEqual">
      <formula>E13</formula>
    </cfRule>
  </conditionalFormatting>
  <conditionalFormatting sqref="K14">
    <cfRule type="cellIs" dxfId="46" priority="52" operator="notEqual">
      <formula>D14</formula>
    </cfRule>
  </conditionalFormatting>
  <conditionalFormatting sqref="L14:P14">
    <cfRule type="cellIs" dxfId="45" priority="51" operator="notEqual">
      <formula>E14</formula>
    </cfRule>
  </conditionalFormatting>
  <conditionalFormatting sqref="K15">
    <cfRule type="cellIs" dxfId="44" priority="50" operator="notEqual">
      <formula>D15</formula>
    </cfRule>
  </conditionalFormatting>
  <conditionalFormatting sqref="L15:P15">
    <cfRule type="cellIs" dxfId="43" priority="49" operator="notEqual">
      <formula>E15</formula>
    </cfRule>
  </conditionalFormatting>
  <conditionalFormatting sqref="K17">
    <cfRule type="cellIs" dxfId="42" priority="48" operator="notEqual">
      <formula>D17</formula>
    </cfRule>
  </conditionalFormatting>
  <conditionalFormatting sqref="L17:P17">
    <cfRule type="cellIs" dxfId="41" priority="47" operator="notEqual">
      <formula>E17</formula>
    </cfRule>
  </conditionalFormatting>
  <conditionalFormatting sqref="K19">
    <cfRule type="cellIs" dxfId="40" priority="46" operator="notEqual">
      <formula>D19</formula>
    </cfRule>
  </conditionalFormatting>
  <conditionalFormatting sqref="L19:P19">
    <cfRule type="cellIs" dxfId="39" priority="45" operator="notEqual">
      <formula>E19</formula>
    </cfRule>
  </conditionalFormatting>
  <conditionalFormatting sqref="K21">
    <cfRule type="cellIs" dxfId="38" priority="44" operator="notEqual">
      <formula>D21</formula>
    </cfRule>
  </conditionalFormatting>
  <conditionalFormatting sqref="L21:P21">
    <cfRule type="cellIs" dxfId="37" priority="43" operator="notEqual">
      <formula>E21</formula>
    </cfRule>
  </conditionalFormatting>
  <conditionalFormatting sqref="K23">
    <cfRule type="cellIs" dxfId="36" priority="42" operator="notEqual">
      <formula>D23</formula>
    </cfRule>
  </conditionalFormatting>
  <conditionalFormatting sqref="L23:P23">
    <cfRule type="cellIs" dxfId="35" priority="41" operator="notEqual">
      <formula>E23</formula>
    </cfRule>
  </conditionalFormatting>
  <conditionalFormatting sqref="K25">
    <cfRule type="cellIs" dxfId="34" priority="40" operator="notEqual">
      <formula>D25</formula>
    </cfRule>
  </conditionalFormatting>
  <conditionalFormatting sqref="L25:P25">
    <cfRule type="cellIs" dxfId="33" priority="39" operator="notEqual">
      <formula>E25</formula>
    </cfRule>
  </conditionalFormatting>
  <conditionalFormatting sqref="K27">
    <cfRule type="cellIs" dxfId="32" priority="38" operator="notEqual">
      <formula>D27</formula>
    </cfRule>
  </conditionalFormatting>
  <conditionalFormatting sqref="L27:P27">
    <cfRule type="cellIs" dxfId="31" priority="37" operator="notEqual">
      <formula>E27</formula>
    </cfRule>
  </conditionalFormatting>
  <conditionalFormatting sqref="K29">
    <cfRule type="cellIs" dxfId="30" priority="36" operator="notEqual">
      <formula>D29</formula>
    </cfRule>
  </conditionalFormatting>
  <conditionalFormatting sqref="L29:P29">
    <cfRule type="cellIs" dxfId="29" priority="35" operator="notEqual">
      <formula>E29</formula>
    </cfRule>
  </conditionalFormatting>
  <conditionalFormatting sqref="K31">
    <cfRule type="cellIs" dxfId="28" priority="34" operator="notEqual">
      <formula>D31</formula>
    </cfRule>
  </conditionalFormatting>
  <conditionalFormatting sqref="L31:P31">
    <cfRule type="cellIs" dxfId="27" priority="33" operator="notEqual">
      <formula>E31</formula>
    </cfRule>
  </conditionalFormatting>
  <conditionalFormatting sqref="K33">
    <cfRule type="cellIs" dxfId="26" priority="32" operator="notEqual">
      <formula>D33</formula>
    </cfRule>
  </conditionalFormatting>
  <conditionalFormatting sqref="L33:P33">
    <cfRule type="cellIs" dxfId="25" priority="31" operator="notEqual">
      <formula>E33</formula>
    </cfRule>
  </conditionalFormatting>
  <conditionalFormatting sqref="K35">
    <cfRule type="cellIs" dxfId="24" priority="30" operator="notEqual">
      <formula>D35</formula>
    </cfRule>
  </conditionalFormatting>
  <conditionalFormatting sqref="L35:P35">
    <cfRule type="cellIs" dxfId="23" priority="29" operator="notEqual">
      <formula>E35</formula>
    </cfRule>
  </conditionalFormatting>
  <conditionalFormatting sqref="K16">
    <cfRule type="cellIs" dxfId="22" priority="28" operator="notEqual">
      <formula>D16</formula>
    </cfRule>
  </conditionalFormatting>
  <conditionalFormatting sqref="L16:P16">
    <cfRule type="cellIs" dxfId="21" priority="27" operator="notEqual">
      <formula>E16</formula>
    </cfRule>
  </conditionalFormatting>
  <conditionalFormatting sqref="K18">
    <cfRule type="cellIs" dxfId="20" priority="26" operator="notEqual">
      <formula>D18</formula>
    </cfRule>
  </conditionalFormatting>
  <conditionalFormatting sqref="L18:P18">
    <cfRule type="cellIs" dxfId="19" priority="25" operator="notEqual">
      <formula>E18</formula>
    </cfRule>
  </conditionalFormatting>
  <conditionalFormatting sqref="K20">
    <cfRule type="cellIs" dxfId="18" priority="24" operator="notEqual">
      <formula>D20</formula>
    </cfRule>
  </conditionalFormatting>
  <conditionalFormatting sqref="L20:P20">
    <cfRule type="cellIs" dxfId="17" priority="23" operator="notEqual">
      <formula>E20</formula>
    </cfRule>
  </conditionalFormatting>
  <conditionalFormatting sqref="K22">
    <cfRule type="cellIs" dxfId="16" priority="22" operator="notEqual">
      <formula>D22</formula>
    </cfRule>
  </conditionalFormatting>
  <conditionalFormatting sqref="L22:P22">
    <cfRule type="cellIs" dxfId="15" priority="21" operator="notEqual">
      <formula>E22</formula>
    </cfRule>
  </conditionalFormatting>
  <conditionalFormatting sqref="K24">
    <cfRule type="cellIs" dxfId="14" priority="20" operator="notEqual">
      <formula>D24</formula>
    </cfRule>
  </conditionalFormatting>
  <conditionalFormatting sqref="L24:P24">
    <cfRule type="cellIs" dxfId="13" priority="19" operator="notEqual">
      <formula>E24</formula>
    </cfRule>
  </conditionalFormatting>
  <conditionalFormatting sqref="K26">
    <cfRule type="cellIs" dxfId="12" priority="18" operator="notEqual">
      <formula>D26</formula>
    </cfRule>
  </conditionalFormatting>
  <conditionalFormatting sqref="L26:P26">
    <cfRule type="cellIs" dxfId="11" priority="17" operator="notEqual">
      <formula>E26</formula>
    </cfRule>
  </conditionalFormatting>
  <conditionalFormatting sqref="K28">
    <cfRule type="cellIs" dxfId="10" priority="16" operator="notEqual">
      <formula>D28</formula>
    </cfRule>
  </conditionalFormatting>
  <conditionalFormatting sqref="L28:P28">
    <cfRule type="cellIs" dxfId="9" priority="15" operator="notEqual">
      <formula>E28</formula>
    </cfRule>
  </conditionalFormatting>
  <conditionalFormatting sqref="K30">
    <cfRule type="cellIs" dxfId="8" priority="14" operator="notEqual">
      <formula>D30</formula>
    </cfRule>
  </conditionalFormatting>
  <conditionalFormatting sqref="L30:P30">
    <cfRule type="cellIs" dxfId="7" priority="13" operator="notEqual">
      <formula>E30</formula>
    </cfRule>
  </conditionalFormatting>
  <conditionalFormatting sqref="K32">
    <cfRule type="cellIs" dxfId="6" priority="12" operator="notEqual">
      <formula>D32</formula>
    </cfRule>
  </conditionalFormatting>
  <conditionalFormatting sqref="L32:P32">
    <cfRule type="cellIs" dxfId="5" priority="11" operator="notEqual">
      <formula>E32</formula>
    </cfRule>
  </conditionalFormatting>
  <conditionalFormatting sqref="K34">
    <cfRule type="cellIs" dxfId="4" priority="10" operator="notEqual">
      <formula>D34</formula>
    </cfRule>
  </conditionalFormatting>
  <conditionalFormatting sqref="L36:P36">
    <cfRule type="cellIs" dxfId="3" priority="5" operator="notEqual">
      <formula>E36</formula>
    </cfRule>
  </conditionalFormatting>
  <conditionalFormatting sqref="K36">
    <cfRule type="cellIs" dxfId="2" priority="6" operator="notEqual">
      <formula>D36</formula>
    </cfRule>
  </conditionalFormatting>
  <conditionalFormatting sqref="K37">
    <cfRule type="cellIs" dxfId="1" priority="2" operator="notEqual">
      <formula>D37</formula>
    </cfRule>
  </conditionalFormatting>
  <conditionalFormatting sqref="L37:P37">
    <cfRule type="cellIs" dxfId="0" priority="1" operator="notEqual">
      <formula>E37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4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TAPA</vt:lpstr>
      <vt:lpstr>Servicios</vt:lpstr>
      <vt:lpstr>1A-I</vt:lpstr>
      <vt:lpstr>1A-R</vt:lpstr>
      <vt:lpstr>1B-I</vt:lpstr>
      <vt:lpstr>1B-R</vt:lpstr>
      <vt:lpstr>'1A-I'!Área_de_impresión</vt:lpstr>
      <vt:lpstr>'1A-R'!Área_de_impresión</vt:lpstr>
      <vt:lpstr>'1B-I'!Área_de_impresión</vt:lpstr>
      <vt:lpstr>'1B-R'!Área_de_impresión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Mitchell Langley</cp:lastModifiedBy>
  <cp:lastPrinted>2020-12-29T15:31:06Z</cp:lastPrinted>
  <dcterms:created xsi:type="dcterms:W3CDTF">2016-05-11T14:05:29Z</dcterms:created>
  <dcterms:modified xsi:type="dcterms:W3CDTF">2021-07-12T14:17:57Z</dcterms:modified>
</cp:coreProperties>
</file>